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CIJA/2025 SPECIFIKACIJE/"/>
    </mc:Choice>
  </mc:AlternateContent>
  <xr:revisionPtr revIDLastSave="48" documentId="8_{0972EE09-5288-4E37-85D2-77E19F29C4FF}" xr6:coauthVersionLast="47" xr6:coauthVersionMax="47" xr10:uidLastSave="{8667CAE5-C42A-4229-932E-12800EE5EDF3}"/>
  <bookViews>
    <workbookView xWindow="-120" yWindow="-120" windowWidth="29040" windowHeight="15720" activeTab="2" xr2:uid="{00000000-000D-0000-FFFF-FFFF00000000}"/>
  </bookViews>
  <sheets>
    <sheet name="SPECIFIKACIJA RAČUNA ASK" sheetId="1" r:id="rId1"/>
    <sheet name="EVIDENCIJA DOSTAVE DG MATERIJAL" sheetId="3" r:id="rId2"/>
    <sheet name="EVIDENCIJA PRIJEVOZA" sheetId="8" r:id="rId3"/>
  </sheets>
  <definedNames>
    <definedName name="_xlnm._FilterDatabase" localSheetId="0" hidden="1">'SPECIFIKACIJA RAČUNA ASK'!$B$6:$F$56</definedName>
    <definedName name="_xlnm.Print_Area" localSheetId="0">'SPECIFIKACIJA RAČUNA ASK'!$A$1:$F$57</definedName>
    <definedName name="ukupno">'SPECIFIKACIJA RAČUNA ASK'!$D$52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8" l="1"/>
  <c r="J23" i="8" s="1"/>
  <c r="F40" i="1"/>
  <c r="F32" i="1"/>
  <c r="F10" i="1"/>
  <c r="F11" i="1"/>
  <c r="F12" i="1"/>
  <c r="F13" i="1"/>
  <c r="F14" i="1"/>
  <c r="F15" i="1"/>
  <c r="F16" i="1"/>
  <c r="F17" i="1"/>
  <c r="F18" i="1"/>
  <c r="F19" i="1"/>
  <c r="F26" i="1" l="1"/>
  <c r="F7" i="1"/>
  <c r="F8" i="1"/>
  <c r="F20" i="1"/>
  <c r="F21" i="1"/>
  <c r="F22" i="1"/>
  <c r="F23" i="1"/>
  <c r="F24" i="1"/>
  <c r="F25" i="1"/>
  <c r="F27" i="1"/>
  <c r="F28" i="1"/>
  <c r="F29" i="1"/>
  <c r="F30" i="1"/>
  <c r="F31" i="1"/>
  <c r="F33" i="1"/>
  <c r="F34" i="1"/>
  <c r="F35" i="1"/>
  <c r="F36" i="1"/>
  <c r="F37" i="1"/>
  <c r="F38" i="1"/>
  <c r="F39" i="1"/>
  <c r="F41" i="1"/>
  <c r="F43" i="1"/>
  <c r="F44" i="1"/>
  <c r="F45" i="1"/>
  <c r="F46" i="1"/>
  <c r="F47" i="1"/>
  <c r="F48" i="1"/>
  <c r="F49" i="1"/>
  <c r="F50" i="1"/>
  <c r="F51" i="1"/>
  <c r="F52" i="1"/>
  <c r="D19" i="3" l="1"/>
  <c r="F53" i="1" l="1"/>
  <c r="F54" i="1" l="1"/>
  <c r="F55" i="1" s="1"/>
</calcChain>
</file>

<file path=xl/sharedStrings.xml><?xml version="1.0" encoding="utf-8"?>
<sst xmlns="http://schemas.openxmlformats.org/spreadsheetml/2006/main" count="214" uniqueCount="153">
  <si>
    <t>ASK - Propisane veterinarske usluge koje se podmiruju iz sredstava Državnog proračuna Republike Hrvatske</t>
  </si>
  <si>
    <t>Naziv i adresa OVLAŠTENE VETERINARSKE ORGANIZACIJE</t>
  </si>
  <si>
    <t>OIB</t>
  </si>
  <si>
    <t>IBAN</t>
  </si>
  <si>
    <t xml:space="preserve">HR  </t>
  </si>
  <si>
    <t>NAZIV PROPISANE VETERINARSKE USLUGE</t>
  </si>
  <si>
    <t>Vrsta životinje
/ usluge</t>
  </si>
  <si>
    <t>Broj 
životinja/
usluga/ količina</t>
  </si>
  <si>
    <t xml:space="preserve">Cijena u EUR 
bez PDV-a </t>
  </si>
  <si>
    <t>IZNOS  u EUR-ima
 s PDV-om</t>
  </si>
  <si>
    <t>1.</t>
  </si>
  <si>
    <t>objekt</t>
  </si>
  <si>
    <t>2.</t>
  </si>
  <si>
    <t>3.</t>
  </si>
  <si>
    <t>svinja</t>
  </si>
  <si>
    <t>4.</t>
  </si>
  <si>
    <t>Ažuriranje objekata koji ne drže svinje</t>
  </si>
  <si>
    <t>5.</t>
  </si>
  <si>
    <t xml:space="preserve">Popis objekata koji posjeduju životinje  </t>
  </si>
  <si>
    <t>6.</t>
  </si>
  <si>
    <t>7.</t>
  </si>
  <si>
    <t>8.</t>
  </si>
  <si>
    <t>9.</t>
  </si>
  <si>
    <t>10.</t>
  </si>
  <si>
    <t>11.</t>
  </si>
  <si>
    <t>Usmrćivanje svinje</t>
  </si>
  <si>
    <t>12.</t>
  </si>
  <si>
    <t>Utrošak VMP-a za usmrćivanje (T - 61 - boč. 50 ml 42,75 € - 1 ml = 0,855 €)</t>
  </si>
  <si>
    <t>ml</t>
  </si>
  <si>
    <t>13.</t>
  </si>
  <si>
    <r>
      <t xml:space="preserve">Materijalni trošak usmrćivanja pištoljem - </t>
    </r>
    <r>
      <rPr>
        <b/>
        <sz val="10"/>
        <color rgb="FFC00000"/>
        <rFont val="Calibri"/>
        <family val="2"/>
        <charset val="238"/>
      </rPr>
      <t>metci (po komadu)</t>
    </r>
  </si>
  <si>
    <t>komad</t>
  </si>
  <si>
    <t>14.</t>
  </si>
  <si>
    <t>Dojava o pronađenoj lešini svinje divlje - fizičke osobe</t>
  </si>
  <si>
    <t>po životinji</t>
  </si>
  <si>
    <t>15.</t>
  </si>
  <si>
    <t>Lešina svinje divlje pregažene, usmrćene ili uginule (ASK/KSK - 53,09 € lovoovl. I 46,45 € O.V.O.)</t>
  </si>
  <si>
    <t>po lešini</t>
  </si>
  <si>
    <t>16.</t>
  </si>
  <si>
    <t>Pregled na Trichinella spp. metodom umjetne probave mesa svinja divljih</t>
  </si>
  <si>
    <t>po uzorku</t>
  </si>
  <si>
    <t>17.</t>
  </si>
  <si>
    <r>
      <t>Dezin</t>
    </r>
    <r>
      <rPr>
        <b/>
        <sz val="10"/>
        <color rgb="FFC00000"/>
        <rFont val="Calibri"/>
        <family val="2"/>
        <charset val="238"/>
      </rPr>
      <t>f</t>
    </r>
    <r>
      <rPr>
        <b/>
        <sz val="10"/>
        <color theme="4" tint="-0.249977111117893"/>
        <rFont val="Calibri"/>
        <family val="2"/>
        <charset val="238"/>
      </rPr>
      <t>ekcija objekta - farme do 500 m²</t>
    </r>
  </si>
  <si>
    <t>m²</t>
  </si>
  <si>
    <t>18.</t>
  </si>
  <si>
    <r>
      <t>Dezin</t>
    </r>
    <r>
      <rPr>
        <b/>
        <sz val="10"/>
        <color rgb="FFC00000"/>
        <rFont val="Calibri"/>
        <family val="2"/>
        <charset val="238"/>
      </rPr>
      <t>f</t>
    </r>
    <r>
      <rPr>
        <b/>
        <sz val="10"/>
        <color theme="4" tint="-0.249977111117893"/>
        <rFont val="Calibri"/>
        <family val="2"/>
        <charset val="238"/>
      </rPr>
      <t>ekcija objekta - farme od 501 - 1.000 m²</t>
    </r>
  </si>
  <si>
    <t>19.</t>
  </si>
  <si>
    <r>
      <t>Dezin</t>
    </r>
    <r>
      <rPr>
        <b/>
        <sz val="10"/>
        <color rgb="FFC00000"/>
        <rFont val="Calibri"/>
        <family val="2"/>
        <charset val="238"/>
      </rPr>
      <t>f</t>
    </r>
    <r>
      <rPr>
        <b/>
        <sz val="10"/>
        <color theme="4" tint="-0.249977111117893"/>
        <rFont val="Calibri"/>
        <family val="2"/>
        <charset val="238"/>
      </rPr>
      <t>ekcija objekta - farme od 1.001 - 2.000 m²</t>
    </r>
  </si>
  <si>
    <t>20.</t>
  </si>
  <si>
    <r>
      <t>Dezin</t>
    </r>
    <r>
      <rPr>
        <b/>
        <sz val="10"/>
        <color rgb="FFC00000"/>
        <rFont val="Calibri"/>
        <family val="2"/>
        <charset val="238"/>
      </rPr>
      <t>f</t>
    </r>
    <r>
      <rPr>
        <b/>
        <sz val="10"/>
        <color theme="4" tint="-0.249977111117893"/>
        <rFont val="Calibri"/>
        <family val="2"/>
        <charset val="238"/>
      </rPr>
      <t>ekcija objekta - farme od 2.000 m² i više</t>
    </r>
  </si>
  <si>
    <t>21.</t>
  </si>
  <si>
    <r>
      <t>Dezin</t>
    </r>
    <r>
      <rPr>
        <b/>
        <sz val="10"/>
        <color rgb="FFC00000"/>
        <rFont val="Calibri"/>
        <family val="2"/>
        <charset val="238"/>
      </rPr>
      <t>f</t>
    </r>
    <r>
      <rPr>
        <b/>
        <sz val="10"/>
        <color theme="4" tint="-0.249977111117893"/>
        <rFont val="Calibri"/>
        <family val="2"/>
        <charset val="238"/>
      </rPr>
      <t>ekcijska barijera - postavljanje i održavanje</t>
    </r>
  </si>
  <si>
    <t xml:space="preserve">po dezbarijeri </t>
  </si>
  <si>
    <t>22.</t>
  </si>
  <si>
    <r>
      <t>Materijalni trošak dezin</t>
    </r>
    <r>
      <rPr>
        <b/>
        <sz val="10"/>
        <color rgb="FFC00000"/>
        <rFont val="Calibri"/>
        <family val="2"/>
        <charset val="238"/>
      </rPr>
      <t>f</t>
    </r>
    <r>
      <rPr>
        <b/>
        <sz val="10"/>
        <color theme="4" tint="-0.249977111117893"/>
        <rFont val="Calibri"/>
        <family val="2"/>
        <charset val="238"/>
      </rPr>
      <t>ekcije (upisati ukupan trošak bez PDVa i priložiti preslike računa)</t>
    </r>
    <r>
      <rPr>
        <b/>
        <sz val="11"/>
        <color rgb="FFC00000"/>
        <rFont val="Calibri"/>
        <family val="2"/>
        <charset val="238"/>
      </rPr>
      <t>***</t>
    </r>
  </si>
  <si>
    <t>ukupnitrošak bez PDV-a</t>
  </si>
  <si>
    <t>23.</t>
  </si>
  <si>
    <t>Deratizacija farme (objekta) na kojoj je potvrđena zarazna bolest (po preslici zapisnika veter. inspektora)</t>
  </si>
  <si>
    <t>24.</t>
  </si>
  <si>
    <r>
      <t>Materijalni trošak deratizacije (upisati ukupan iznos bez PDV-a i priložiti preslike računa nabave deratizacijskih sredstava)</t>
    </r>
    <r>
      <rPr>
        <b/>
        <sz val="11"/>
        <color rgb="FFC00000"/>
        <rFont val="Calibri"/>
        <family val="2"/>
        <charset val="238"/>
      </rPr>
      <t>***</t>
    </r>
  </si>
  <si>
    <t>ukupno računi bez PDV-a</t>
  </si>
  <si>
    <t>25.</t>
  </si>
  <si>
    <r>
      <t>Dezin</t>
    </r>
    <r>
      <rPr>
        <b/>
        <sz val="11"/>
        <color rgb="FFC00000"/>
        <rFont val="Calibri"/>
        <family val="2"/>
        <charset val="238"/>
      </rPr>
      <t>s</t>
    </r>
    <r>
      <rPr>
        <b/>
        <sz val="10"/>
        <color theme="4" tint="-0.249977111117893"/>
        <rFont val="Calibri"/>
        <family val="2"/>
        <charset val="238"/>
      </rPr>
      <t>ekcija objekta - farme do 500 m²</t>
    </r>
  </si>
  <si>
    <t>26.</t>
  </si>
  <si>
    <r>
      <t>Dezin</t>
    </r>
    <r>
      <rPr>
        <b/>
        <sz val="10"/>
        <color rgb="FFC00000"/>
        <rFont val="Calibri"/>
        <family val="2"/>
        <charset val="238"/>
      </rPr>
      <t>s</t>
    </r>
    <r>
      <rPr>
        <b/>
        <sz val="10"/>
        <color theme="4" tint="-0.249977111117893"/>
        <rFont val="Calibri"/>
        <family val="2"/>
        <charset val="238"/>
      </rPr>
      <t>ekcija objekta - farme od 501 - 1.000 m²</t>
    </r>
  </si>
  <si>
    <t>27.</t>
  </si>
  <si>
    <r>
      <t>Dezin</t>
    </r>
    <r>
      <rPr>
        <b/>
        <sz val="10"/>
        <color rgb="FFC00000"/>
        <rFont val="Calibri"/>
        <family val="2"/>
        <charset val="238"/>
      </rPr>
      <t>s</t>
    </r>
    <r>
      <rPr>
        <b/>
        <sz val="10"/>
        <color theme="4" tint="-0.249977111117893"/>
        <rFont val="Calibri"/>
        <family val="2"/>
        <charset val="238"/>
      </rPr>
      <t>ekcija objekta - farme od 1.001 - 2.000 m²</t>
    </r>
  </si>
  <si>
    <t>28.</t>
  </si>
  <si>
    <r>
      <t>Dezin</t>
    </r>
    <r>
      <rPr>
        <b/>
        <sz val="10"/>
        <color rgb="FFC00000"/>
        <rFont val="Calibri"/>
        <family val="2"/>
        <charset val="238"/>
      </rPr>
      <t>s</t>
    </r>
    <r>
      <rPr>
        <b/>
        <sz val="10"/>
        <color theme="4" tint="-0.249977111117893"/>
        <rFont val="Calibri"/>
        <family val="2"/>
        <charset val="238"/>
      </rPr>
      <t>ekcija objekta - farme od 2.000 m² i više</t>
    </r>
  </si>
  <si>
    <t>29.</t>
  </si>
  <si>
    <r>
      <t>Materijalni trošak dezin</t>
    </r>
    <r>
      <rPr>
        <b/>
        <sz val="10"/>
        <color rgb="FFC00000"/>
        <rFont val="Calibri"/>
        <family val="2"/>
        <charset val="238"/>
      </rPr>
      <t>s</t>
    </r>
    <r>
      <rPr>
        <b/>
        <sz val="10"/>
        <color theme="4" tint="-0.249977111117893"/>
        <rFont val="Calibri"/>
        <family val="2"/>
        <charset val="238"/>
      </rPr>
      <t>ekcije (upisati ukupan iznos bez PDV-a i priložiti preslike računa nabave dezin</t>
    </r>
    <r>
      <rPr>
        <b/>
        <sz val="10"/>
        <color rgb="FFC00000"/>
        <rFont val="Calibri"/>
        <family val="2"/>
        <charset val="238"/>
      </rPr>
      <t>s</t>
    </r>
    <r>
      <rPr>
        <b/>
        <sz val="10"/>
        <color theme="4" tint="-0.249977111117893"/>
        <rFont val="Calibri"/>
        <family val="2"/>
        <charset val="238"/>
      </rPr>
      <t xml:space="preserve">ekcijskih sredstava) </t>
    </r>
    <r>
      <rPr>
        <b/>
        <sz val="10"/>
        <color rgb="FFC00000"/>
        <rFont val="Calibri"/>
        <family val="2"/>
        <charset val="238"/>
      </rPr>
      <t>***</t>
    </r>
  </si>
  <si>
    <t>30.</t>
  </si>
  <si>
    <t xml:space="preserve">obrač. sat </t>
  </si>
  <si>
    <t>31.</t>
  </si>
  <si>
    <r>
      <t>Odobreni ostali materijalni i uslužni troškovi (točka 44. Odluke od 07. srpnja 2023. godine)</t>
    </r>
    <r>
      <rPr>
        <b/>
        <sz val="12"/>
        <color rgb="FFC00000"/>
        <rFont val="Calibri"/>
        <family val="2"/>
        <charset val="238"/>
      </rPr>
      <t>**</t>
    </r>
  </si>
  <si>
    <t>32.</t>
  </si>
  <si>
    <t>Troškovi smještaja po danu (priložiti preslike računa)</t>
  </si>
  <si>
    <t>33.</t>
  </si>
  <si>
    <t>Dnevnica bez osiguranih obroka</t>
  </si>
  <si>
    <t>dnevnica</t>
  </si>
  <si>
    <t>34.</t>
  </si>
  <si>
    <t>Dnevnica - osiguran jedan obrokom</t>
  </si>
  <si>
    <t>35.</t>
  </si>
  <si>
    <t>Dnevnica - osigurana dva obroka</t>
  </si>
  <si>
    <t>36.</t>
  </si>
  <si>
    <t>Obračunski sat dr.med.vet. (u skladu s priloženom preslikom zapisnika vet. inspektora)</t>
  </si>
  <si>
    <t>37.</t>
  </si>
  <si>
    <t>Obračunski sat veterinarskog tehničara (u skladu s priloženom preslikom zapisnika vet. inspektora)</t>
  </si>
  <si>
    <t>38.</t>
  </si>
  <si>
    <t>Trošak cestarine (priložiti preslike računa ili ispis iz HAC-a - korištenje ENC-a)</t>
  </si>
  <si>
    <t>Trošak prijevoza vozilom (po priloženoj Evidenciji prijevoza)</t>
  </si>
  <si>
    <t>km</t>
  </si>
  <si>
    <t>Troškovi dostave dijagnostičkog materijala prema specifikaciji u privitku (ukupan iznos bez PDV-a)</t>
  </si>
  <si>
    <t xml:space="preserve">UKUPAN IZNOS BEZ PDV-a  </t>
  </si>
  <si>
    <t xml:space="preserve">PDV 25 % </t>
  </si>
  <si>
    <t>UKUPAN IZNOS S PDV - om</t>
  </si>
  <si>
    <r>
      <rPr>
        <sz val="10"/>
        <rFont val="Calibri"/>
        <family val="2"/>
        <charset val="238"/>
      </rPr>
      <t>Potpis i pečat odgovorne osobe:</t>
    </r>
    <r>
      <rPr>
        <sz val="11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  Ime i prezime                      </t>
    </r>
  </si>
  <si>
    <t>* Obračunski sat veterinarskog tehničara: po nalogu Lokalnog kriznog stožera - poslovi izvlačenja lešina ili drugo što će biti razvidno i mjerljivo iz priložene preslike  zapisnika veterinarskog inspektora 
**točka 44. Odluke Ministrice, Klasa:UP/I-322-01/23-01/1 od 07. rpnja 2023. godine: "Sukladno dostavljenom računu s dostavljene tri ponude od kojih je izabrana najpovoljnija, ili ako je jedini na      tržištu - sukladno cijeni od zadnje neplaćenog referentnog računa."
***Lijepo molimo računu priložiti zasebne specifikacije utroška materijala: za dezinfekciju, za dezinsekciju, za deratizaciju</t>
  </si>
  <si>
    <t>Ovlaštena veterinarska organizacija</t>
  </si>
  <si>
    <t>Red. broj</t>
  </si>
  <si>
    <t>Nadnevak</t>
  </si>
  <si>
    <t>UKUPNO</t>
  </si>
  <si>
    <t>ASK - SPECIFIKACIJA RAČUNA ZA TROŠKOVE DOSTAVE DIJAGNOSTIČKOG MATERIJALA DO LABORATORIJA</t>
  </si>
  <si>
    <r>
      <t xml:space="preserve">SPECIFIKACIJA RAČUNA ZA TROŠKOVE DOSTAVE DIJAGNOSTIČKOG MATERIJALA DO LABORATORIJA
</t>
    </r>
    <r>
      <rPr>
        <b/>
        <sz val="13"/>
        <color rgb="FFC00000"/>
        <rFont val="Calibri"/>
        <family val="2"/>
        <charset val="238"/>
      </rPr>
      <t>AFRIČKA SVINJSKA KUGA - ZONA OGRANIČENJA  za mjesec SRPANJ 2023. godine</t>
    </r>
  </si>
  <si>
    <r>
      <t xml:space="preserve">Naziv pošte/službe za brzu dostavu
</t>
    </r>
    <r>
      <rPr>
        <sz val="9"/>
        <rFont val="Calibri"/>
        <family val="2"/>
        <charset val="238"/>
      </rPr>
      <t>(HP - express, GLS, Overseas ..)</t>
    </r>
  </si>
  <si>
    <t>broj računa</t>
  </si>
  <si>
    <t>broj labnara</t>
  </si>
  <si>
    <t>iznos računa</t>
  </si>
  <si>
    <r>
      <t xml:space="preserve">Dostava čega i kome
</t>
    </r>
    <r>
      <rPr>
        <sz val="9"/>
        <rFont val="Calibri"/>
        <family val="2"/>
        <charset val="238"/>
      </rPr>
      <t>(npr. organi, krv svinja - HVI Vinkovci)</t>
    </r>
  </si>
  <si>
    <t>Ime i prezime dostavljača</t>
  </si>
  <si>
    <t>UKUPNO EUR bez PDV-a</t>
  </si>
  <si>
    <t>Odgovorna osoba O.V.O.
Žig i potpis</t>
  </si>
  <si>
    <t>JIBG</t>
  </si>
  <si>
    <t>Prijem i kontrola uzoraka divljih svinja</t>
  </si>
  <si>
    <t>39.</t>
  </si>
  <si>
    <t>40.</t>
  </si>
  <si>
    <t>isključivanje/objekt</t>
  </si>
  <si>
    <t>držana svinja</t>
  </si>
  <si>
    <t>krmača</t>
  </si>
  <si>
    <t>sumnja/objekt</t>
  </si>
  <si>
    <t>41.</t>
  </si>
  <si>
    <t>42.</t>
  </si>
  <si>
    <t xml:space="preserve"> Isključivanje ASK - uginuće (po objektu)</t>
  </si>
  <si>
    <t xml:space="preserve"> Isključivanje ASK - uginuće po uzorku </t>
  </si>
  <si>
    <r>
      <t xml:space="preserve"> Isključivanje ASK/KSK kod </t>
    </r>
    <r>
      <rPr>
        <b/>
        <u/>
        <sz val="10"/>
        <color rgb="FFFF0000"/>
        <rFont val="Calibri"/>
        <family val="2"/>
        <charset val="238"/>
      </rPr>
      <t>pobačaja</t>
    </r>
  </si>
  <si>
    <t xml:space="preserve"> Isključivanje ASK po rješenju veterinarskog inspektora</t>
  </si>
  <si>
    <t xml:space="preserve"> Isključivanje ASK kad antibiotska terapija nije rezultirala poboljšanjem zdravstvenog stanja (uzorak krviI)</t>
  </si>
  <si>
    <t xml:space="preserve"> Sumnja na ASK (po objektu) uz klinički pregled i uzorkovanje</t>
  </si>
  <si>
    <t xml:space="preserve"> Klinički pregled svinja kod sumnje na ASK</t>
  </si>
  <si>
    <t xml:space="preserve"> Uzorkovanje živih svInja kod sumnje na ASK</t>
  </si>
  <si>
    <t xml:space="preserve"> Uzorkovanje uginulih svinja kod sumnje na ASK</t>
  </si>
  <si>
    <t>Dezinfekcija vozila</t>
  </si>
  <si>
    <t>Testiranje na ASK u svrhu premještanja (uzorak krvi)</t>
  </si>
  <si>
    <t>Dezinsekcija vozila</t>
  </si>
  <si>
    <t>Tablica br. 9. SPECIFIKACIJA TROŠKOVA PRIJEVOZA</t>
  </si>
  <si>
    <r>
      <t xml:space="preserve"> SPECIFIKACIJA TROŠKOVA PRIJEVOZA KOD VETERINARSKIH USLUGA I DOSTAVU DIJAGNOSTIČKOG MATERIJALA  MOTORNIM VOZILOM za mjesec 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6"/>
        <color rgb="FFFF0000"/>
        <rFont val="Calibri"/>
        <family val="2"/>
        <charset val="238"/>
      </rPr>
      <t>_________________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202_ </t>
    </r>
    <r>
      <rPr>
        <b/>
        <sz val="12"/>
        <rFont val="Calibri"/>
        <family val="2"/>
        <charset val="238"/>
      </rPr>
      <t>. godine</t>
    </r>
  </si>
  <si>
    <t>Registracija vozila</t>
  </si>
  <si>
    <r>
      <t>Pravac kretanja u odlasku i povratku</t>
    </r>
    <r>
      <rPr>
        <sz val="16"/>
        <rFont val="Calibri"/>
        <family val="2"/>
        <charset val="238"/>
      </rPr>
      <t>*</t>
    </r>
  </si>
  <si>
    <t>Ukupna km*</t>
  </si>
  <si>
    <t>Početna km</t>
  </si>
  <si>
    <t>Završna km</t>
  </si>
  <si>
    <t>Razlog odlaska</t>
  </si>
  <si>
    <t>BROJ LABNARA</t>
  </si>
  <si>
    <t>Ime i prezime ovlaštenog dr.med.vet.</t>
  </si>
  <si>
    <t>UKUPNO bez PDV-a:</t>
  </si>
  <si>
    <r>
      <t xml:space="preserve">U </t>
    </r>
    <r>
      <rPr>
        <sz val="12"/>
        <rFont val="Calibri"/>
        <family val="2"/>
        <charset val="238"/>
      </rPr>
      <t>________________________</t>
    </r>
    <r>
      <rPr>
        <b/>
        <sz val="12"/>
        <rFont val="Calibri"/>
        <family val="2"/>
        <charset val="238"/>
      </rPr>
      <t xml:space="preserve"> , </t>
    </r>
    <r>
      <rPr>
        <sz val="12"/>
        <rFont val="Calibri"/>
        <family val="2"/>
        <charset val="238"/>
      </rPr>
      <t xml:space="preserve">___________________ </t>
    </r>
    <r>
      <rPr>
        <b/>
        <sz val="12"/>
        <rFont val="Calibri"/>
        <family val="2"/>
        <charset val="238"/>
      </rPr>
      <t xml:space="preserve"> 202_. godine</t>
    </r>
  </si>
  <si>
    <t>Odgovorna osoba ovlaštene veterinarske organizacije
(žig i potppis)</t>
  </si>
  <si>
    <r>
      <t>*</t>
    </r>
    <r>
      <rPr>
        <sz val="10"/>
        <rFont val="Calibri"/>
        <family val="2"/>
        <charset val="238"/>
      </rPr>
      <t>Od veterinarske ambulante do jednog ili više odredišta i nazad do ambulante</t>
    </r>
  </si>
  <si>
    <t>_______________________ 202  . godine</t>
  </si>
  <si>
    <t>U _______________________________ , ______________ 202  . godine</t>
  </si>
  <si>
    <r>
      <t xml:space="preserve">Specifikacija računa  propisanih veterinarskih usluga i troškova pri provedbi mjera suzbijanja 
</t>
    </r>
    <r>
      <rPr>
        <b/>
        <sz val="14"/>
        <color rgb="FFC00000"/>
        <rFont val="Calibri"/>
        <family val="2"/>
        <charset val="238"/>
      </rPr>
      <t xml:space="preserve">ASK u zonama ograničenja za mjesec </t>
    </r>
    <r>
      <rPr>
        <b/>
        <i/>
        <sz val="16"/>
        <color rgb="FFC00000"/>
        <rFont val="Calibri"/>
        <family val="2"/>
        <charset val="238"/>
      </rPr>
      <t xml:space="preserve">_________________ 202   </t>
    </r>
    <r>
      <rPr>
        <b/>
        <sz val="14"/>
        <color rgb="FFC00000"/>
        <rFont val="Calibri"/>
        <family val="2"/>
        <charset val="238"/>
      </rPr>
      <t>godine</t>
    </r>
  </si>
  <si>
    <t>________________ 202  . godine</t>
  </si>
  <si>
    <t xml:space="preserve">
U_____________________________________________________ ,  ________________ 202  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</si>
</sst>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\ &quot;kn&quot;"/>
    <numFmt numFmtId="165" formatCode="[$-F800]dddd\,\ mmmm\ dd\,\ yyyy"/>
    <numFmt numFmtId="166" formatCode="#,##0.00\ [$€-1]"/>
    <numFmt numFmtId="167" formatCode="d&quot;, &quot;mmmm\ yyyy"/>
    <numFmt numFmtId="168" formatCode="[$-41A]dd\-mmm\-yy;@"/>
    <numFmt numFmtId="169" formatCode="#,##0.00\ [$€-1];\-#,##0.00\ [$€-1]"/>
    <numFmt numFmtId="170" formatCode="#,##0.00\ [$kn-41A];\-#,##0.00\ [$kn-41A]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  <font>
      <b/>
      <i/>
      <sz val="14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2"/>
      <name val="Calibri"/>
      <family val="2"/>
      <charset val="238"/>
    </font>
    <font>
      <sz val="1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rgb="FFC00000"/>
      <name val="Calibri"/>
      <family val="2"/>
      <charset val="238"/>
    </font>
    <font>
      <b/>
      <i/>
      <sz val="16"/>
      <name val="Calibri"/>
      <family val="2"/>
      <charset val="238"/>
    </font>
    <font>
      <b/>
      <i/>
      <sz val="15"/>
      <name val="Calibri"/>
      <family val="2"/>
      <charset val="238"/>
    </font>
    <font>
      <b/>
      <sz val="10"/>
      <color theme="4" tint="-0.249977111117893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i/>
      <sz val="10"/>
      <color theme="4" tint="-0.249977111117893"/>
      <name val="Calibri"/>
      <family val="2"/>
      <charset val="238"/>
    </font>
    <font>
      <sz val="10"/>
      <color theme="4" tint="-0.249977111117893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sz val="14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i/>
      <sz val="16"/>
      <color rgb="FFC00000"/>
      <name val="Calibri"/>
      <family val="2"/>
      <charset val="238"/>
    </font>
    <font>
      <b/>
      <sz val="10"/>
      <color rgb="FFC00000"/>
      <name val="Calibri"/>
      <family val="2"/>
      <charset val="238"/>
    </font>
    <font>
      <b/>
      <sz val="11"/>
      <color rgb="FFC00000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3"/>
      <color rgb="FFC00000"/>
      <name val="Calibri"/>
      <family val="2"/>
      <charset val="238"/>
    </font>
    <font>
      <sz val="13"/>
      <name val="Calibri"/>
      <family val="2"/>
      <charset val="238"/>
    </font>
    <font>
      <sz val="9.5"/>
      <color rgb="FFC0000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u/>
      <sz val="10"/>
      <color rgb="FFFF0000"/>
      <name val="Calibri"/>
      <family val="2"/>
      <charset val="238"/>
    </font>
    <font>
      <b/>
      <sz val="14"/>
      <color indexed="1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6"/>
      <name val="Calibri"/>
      <family val="2"/>
      <charset val="238"/>
    </font>
    <font>
      <b/>
      <sz val="14"/>
      <color theme="5" tint="-0.249977111117893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80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3" fontId="22" fillId="4" borderId="3" xfId="0" applyNumberFormat="1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3" fontId="21" fillId="4" borderId="3" xfId="0" applyNumberFormat="1" applyFont="1" applyFill="1" applyBorder="1" applyAlignment="1">
      <alignment horizontal="center" vertical="center" wrapText="1"/>
    </xf>
    <xf numFmtId="49" fontId="11" fillId="0" borderId="0" xfId="0" applyNumberFormat="1" applyFont="1"/>
    <xf numFmtId="3" fontId="21" fillId="4" borderId="2" xfId="0" applyNumberFormat="1" applyFont="1" applyFill="1" applyBorder="1" applyAlignment="1">
      <alignment horizontal="center" vertical="center" wrapText="1"/>
    </xf>
    <xf numFmtId="166" fontId="21" fillId="4" borderId="2" xfId="0" applyNumberFormat="1" applyFont="1" applyFill="1" applyBorder="1" applyAlignment="1">
      <alignment horizontal="right" vertical="center" wrapText="1" indent="1"/>
    </xf>
    <xf numFmtId="166" fontId="21" fillId="4" borderId="3" xfId="0" applyNumberFormat="1" applyFont="1" applyFill="1" applyBorder="1" applyAlignment="1">
      <alignment horizontal="right" vertical="center" wrapText="1" indent="1"/>
    </xf>
    <xf numFmtId="0" fontId="21" fillId="4" borderId="11" xfId="0" applyFont="1" applyFill="1" applyBorder="1" applyAlignment="1">
      <alignment horizontal="left" vertical="center" wrapText="1" indent="1"/>
    </xf>
    <xf numFmtId="0" fontId="13" fillId="0" borderId="22" xfId="0" applyFont="1" applyBorder="1" applyAlignment="1">
      <alignment horizontal="center" vertical="center"/>
    </xf>
    <xf numFmtId="166" fontId="23" fillId="4" borderId="26" xfId="0" applyNumberFormat="1" applyFont="1" applyFill="1" applyBorder="1" applyAlignment="1">
      <alignment horizontal="right" vertical="center" wrapText="1" indent="1"/>
    </xf>
    <xf numFmtId="0" fontId="21" fillId="4" borderId="15" xfId="0" applyFont="1" applyFill="1" applyBorder="1" applyAlignment="1">
      <alignment horizontal="left" vertical="center" wrapText="1" inden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166" fontId="21" fillId="6" borderId="3" xfId="0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vertical="center"/>
    </xf>
    <xf numFmtId="0" fontId="34" fillId="0" borderId="23" xfId="1" applyFont="1" applyBorder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5" fillId="0" borderId="27" xfId="1" applyFont="1" applyBorder="1" applyAlignment="1">
      <alignment horizontal="center" vertical="center" wrapText="1"/>
    </xf>
    <xf numFmtId="0" fontId="26" fillId="0" borderId="23" xfId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15" fillId="0" borderId="28" xfId="1" applyFont="1" applyBorder="1" applyAlignment="1">
      <alignment vertical="center"/>
    </xf>
    <xf numFmtId="0" fontId="15" fillId="5" borderId="29" xfId="1" applyFont="1" applyFill="1" applyBorder="1" applyAlignment="1">
      <alignment horizontal="center" vertical="center" wrapText="1"/>
    </xf>
    <xf numFmtId="0" fontId="15" fillId="0" borderId="25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left" vertical="center" wrapText="1"/>
    </xf>
    <xf numFmtId="168" fontId="15" fillId="0" borderId="5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right" vertical="center" wrapText="1" indent="1"/>
    </xf>
    <xf numFmtId="0" fontId="15" fillId="0" borderId="24" xfId="1" applyFont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left" vertical="center" wrapText="1" indent="1"/>
    </xf>
    <xf numFmtId="166" fontId="20" fillId="4" borderId="18" xfId="0" applyNumberFormat="1" applyFont="1" applyFill="1" applyBorder="1" applyAlignment="1">
      <alignment horizontal="right" vertical="center" wrapText="1"/>
    </xf>
    <xf numFmtId="166" fontId="17" fillId="4" borderId="18" xfId="0" applyNumberFormat="1" applyFont="1" applyFill="1" applyBorder="1" applyAlignment="1">
      <alignment horizontal="right" vertical="center" wrapText="1"/>
    </xf>
    <xf numFmtId="166" fontId="19" fillId="4" borderId="18" xfId="0" applyNumberFormat="1" applyFont="1" applyFill="1" applyBorder="1" applyAlignment="1">
      <alignment horizontal="right" vertical="center" wrapText="1"/>
    </xf>
    <xf numFmtId="0" fontId="8" fillId="5" borderId="37" xfId="1" applyFont="1" applyFill="1" applyBorder="1" applyAlignment="1">
      <alignment horizontal="center" vertical="center" wrapText="1"/>
    </xf>
    <xf numFmtId="0" fontId="6" fillId="5" borderId="38" xfId="1" applyFont="1" applyFill="1" applyBorder="1" applyAlignment="1">
      <alignment horizontal="center" vertical="center" wrapText="1"/>
    </xf>
    <xf numFmtId="0" fontId="6" fillId="5" borderId="34" xfId="1" applyFont="1" applyFill="1" applyBorder="1" applyAlignment="1">
      <alignment horizontal="center" vertical="center"/>
    </xf>
    <xf numFmtId="0" fontId="3" fillId="0" borderId="39" xfId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left" vertical="center" wrapText="1" indent="1"/>
    </xf>
    <xf numFmtId="168" fontId="15" fillId="0" borderId="40" xfId="1" applyNumberFormat="1" applyFont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166" fontId="3" fillId="0" borderId="40" xfId="1" applyNumberFormat="1" applyFont="1" applyBorder="1" applyAlignment="1">
      <alignment horizontal="right" vertical="center" wrapText="1" indent="1"/>
    </xf>
    <xf numFmtId="0" fontId="36" fillId="0" borderId="42" xfId="1" applyFont="1" applyBorder="1" applyAlignment="1">
      <alignment vertical="center" wrapText="1"/>
    </xf>
    <xf numFmtId="0" fontId="3" fillId="0" borderId="43" xfId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3" fillId="8" borderId="0" xfId="0" applyFont="1" applyFill="1" applyAlignment="1">
      <alignment horizontal="left" vertical="center" wrapText="1" shrinkToFit="1"/>
    </xf>
    <xf numFmtId="0" fontId="5" fillId="8" borderId="2" xfId="0" applyFont="1" applyFill="1" applyBorder="1" applyAlignment="1">
      <alignment horizontal="center" vertical="center" wrapText="1"/>
    </xf>
    <xf numFmtId="3" fontId="6" fillId="8" borderId="3" xfId="0" applyNumberFormat="1" applyFont="1" applyFill="1" applyBorder="1" applyAlignment="1">
      <alignment horizontal="center" vertical="center" wrapText="1"/>
    </xf>
    <xf numFmtId="166" fontId="6" fillId="8" borderId="3" xfId="0" applyNumberFormat="1" applyFont="1" applyFill="1" applyBorder="1" applyAlignment="1">
      <alignment vertical="center" wrapText="1"/>
    </xf>
    <xf numFmtId="0" fontId="3" fillId="8" borderId="44" xfId="0" applyFont="1" applyFill="1" applyBorder="1" applyAlignment="1">
      <alignment horizontal="left" vertical="center" wrapText="1" shrinkToFit="1"/>
    </xf>
    <xf numFmtId="0" fontId="3" fillId="8" borderId="45" xfId="0" applyFont="1" applyFill="1" applyBorder="1" applyAlignment="1">
      <alignment horizontal="left" vertical="center" wrapText="1" shrinkToFit="1"/>
    </xf>
    <xf numFmtId="0" fontId="3" fillId="8" borderId="15" xfId="0" applyFont="1" applyFill="1" applyBorder="1" applyAlignment="1">
      <alignment horizontal="left" vertical="center" wrapText="1" shrinkToFit="1"/>
    </xf>
    <xf numFmtId="0" fontId="3" fillId="8" borderId="46" xfId="0" applyFont="1" applyFill="1" applyBorder="1" applyAlignment="1">
      <alignment horizontal="left" vertical="center" wrapText="1" shrinkToFit="1"/>
    </xf>
    <xf numFmtId="0" fontId="3" fillId="8" borderId="5" xfId="0" applyFont="1" applyFill="1" applyBorder="1" applyAlignment="1">
      <alignment horizontal="left" vertical="center" wrapText="1" shrinkToFit="1"/>
    </xf>
    <xf numFmtId="166" fontId="6" fillId="8" borderId="3" xfId="0" applyNumberFormat="1" applyFont="1" applyFill="1" applyBorder="1" applyAlignment="1">
      <alignment horizontal="right" vertical="center" wrapText="1"/>
    </xf>
    <xf numFmtId="3" fontId="22" fillId="4" borderId="11" xfId="0" applyNumberFormat="1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6" fillId="5" borderId="49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 applyProtection="1">
      <alignment horizontal="center" vertical="center" wrapText="1"/>
      <protection locked="0"/>
    </xf>
    <xf numFmtId="0" fontId="6" fillId="5" borderId="50" xfId="0" applyFont="1" applyFill="1" applyBorder="1" applyAlignment="1" applyProtection="1">
      <alignment horizontal="center" vertical="center" wrapText="1"/>
      <protection locked="0"/>
    </xf>
    <xf numFmtId="0" fontId="2" fillId="5" borderId="52" xfId="0" applyFont="1" applyFill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167" fontId="15" fillId="0" borderId="55" xfId="0" applyNumberFormat="1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55" xfId="0" applyFont="1" applyBorder="1" applyAlignment="1" applyProtection="1">
      <alignment horizontal="center" vertical="center" wrapText="1"/>
      <protection locked="0"/>
    </xf>
    <xf numFmtId="0" fontId="15" fillId="0" borderId="56" xfId="0" applyFont="1" applyBorder="1" applyAlignment="1" applyProtection="1">
      <alignment horizontal="center" vertical="center" wrapText="1"/>
      <protection locked="0"/>
    </xf>
    <xf numFmtId="0" fontId="15" fillId="0" borderId="57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7" fontId="15" fillId="0" borderId="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5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167" fontId="15" fillId="0" borderId="60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 applyProtection="1">
      <alignment horizontal="center" vertical="center" wrapText="1"/>
      <protection locked="0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 applyProtection="1">
      <alignment horizontal="center" vertical="center" wrapText="1"/>
      <protection locked="0"/>
    </xf>
    <xf numFmtId="0" fontId="26" fillId="0" borderId="64" xfId="0" applyFont="1" applyBorder="1" applyAlignment="1">
      <alignment horizontal="center" vertical="center" wrapText="1"/>
    </xf>
    <xf numFmtId="169" fontId="44" fillId="0" borderId="67" xfId="0" applyNumberFormat="1" applyFont="1" applyBorder="1" applyAlignment="1">
      <alignment horizontal="center" vertical="center" wrapText="1"/>
    </xf>
    <xf numFmtId="170" fontId="6" fillId="0" borderId="67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28" xfId="0" applyBorder="1" applyAlignment="1">
      <alignment vertical="center"/>
    </xf>
    <xf numFmtId="0" fontId="39" fillId="0" borderId="4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36" xfId="0" applyFont="1" applyBorder="1" applyAlignment="1">
      <alignment horizontal="right" vertical="center" wrapText="1"/>
    </xf>
    <xf numFmtId="0" fontId="4" fillId="0" borderId="63" xfId="0" applyFont="1" applyBorder="1" applyAlignment="1">
      <alignment horizontal="right" vertical="center" wrapText="1"/>
    </xf>
    <xf numFmtId="0" fontId="26" fillId="0" borderId="65" xfId="0" applyFont="1" applyBorder="1" applyAlignment="1">
      <alignment horizontal="right" vertical="center"/>
    </xf>
    <xf numFmtId="0" fontId="26" fillId="0" borderId="66" xfId="0" applyFont="1" applyBorder="1" applyAlignment="1">
      <alignment horizontal="right" vertical="center"/>
    </xf>
    <xf numFmtId="0" fontId="16" fillId="4" borderId="16" xfId="0" applyFont="1" applyFill="1" applyBorder="1" applyAlignment="1">
      <alignment horizontal="right" vertical="center" wrapText="1" indent="1"/>
    </xf>
    <xf numFmtId="0" fontId="16" fillId="4" borderId="17" xfId="0" applyFont="1" applyFill="1" applyBorder="1" applyAlignment="1">
      <alignment horizontal="right" vertical="center" wrapText="1" indent="1"/>
    </xf>
    <xf numFmtId="0" fontId="3" fillId="0" borderId="19" xfId="0" applyFont="1" applyBorder="1" applyAlignment="1">
      <alignment horizontal="right" vertical="center" wrapText="1" indent="1"/>
    </xf>
    <xf numFmtId="0" fontId="3" fillId="0" borderId="20" xfId="0" applyFont="1" applyBorder="1" applyAlignment="1">
      <alignment horizontal="right" vertical="center" wrapText="1" inden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65" fontId="14" fillId="2" borderId="17" xfId="0" applyNumberFormat="1" applyFont="1" applyFill="1" applyBorder="1" applyAlignment="1">
      <alignment horizontal="center" vertical="center"/>
    </xf>
    <xf numFmtId="165" fontId="14" fillId="2" borderId="18" xfId="0" applyNumberFormat="1" applyFont="1" applyFill="1" applyBorder="1" applyAlignment="1">
      <alignment horizontal="center" vertical="center"/>
    </xf>
    <xf numFmtId="1" fontId="9" fillId="3" borderId="20" xfId="0" applyNumberFormat="1" applyFont="1" applyFill="1" applyBorder="1" applyAlignment="1">
      <alignment horizontal="center" vertical="center" wrapText="1"/>
    </xf>
    <xf numFmtId="1" fontId="9" fillId="3" borderId="21" xfId="0" applyNumberFormat="1" applyFont="1" applyFill="1" applyBorder="1" applyAlignment="1">
      <alignment horizontal="center" vertical="center" wrapText="1"/>
    </xf>
    <xf numFmtId="0" fontId="37" fillId="0" borderId="6" xfId="0" applyFont="1" applyBorder="1" applyAlignment="1">
      <alignment horizontal="left" vertical="top" wrapText="1"/>
    </xf>
    <xf numFmtId="0" fontId="38" fillId="0" borderId="7" xfId="0" applyFont="1" applyBorder="1" applyAlignment="1">
      <alignment horizontal="left" vertical="top" wrapText="1"/>
    </xf>
    <xf numFmtId="0" fontId="38" fillId="0" borderId="30" xfId="0" applyFont="1" applyBorder="1" applyAlignment="1">
      <alignment horizontal="left" vertical="top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vertical="center" wrapText="1" inden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 shrinkToFit="1"/>
    </xf>
    <xf numFmtId="0" fontId="7" fillId="2" borderId="18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right" vertical="center" wrapText="1" indent="1"/>
    </xf>
    <xf numFmtId="0" fontId="2" fillId="4" borderId="17" xfId="0" applyFont="1" applyFill="1" applyBorder="1" applyAlignment="1">
      <alignment horizontal="right" vertical="center" wrapText="1" indent="1"/>
    </xf>
    <xf numFmtId="0" fontId="25" fillId="0" borderId="16" xfId="1" applyFont="1" applyBorder="1" applyAlignment="1">
      <alignment horizontal="center" vertical="center" wrapText="1"/>
    </xf>
    <xf numFmtId="0" fontId="25" fillId="0" borderId="17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left" vertical="center" indent="2"/>
    </xf>
    <xf numFmtId="0" fontId="6" fillId="0" borderId="34" xfId="1" applyFont="1" applyBorder="1" applyAlignment="1">
      <alignment horizontal="left" vertical="center" indent="2"/>
    </xf>
    <xf numFmtId="0" fontId="0" fillId="0" borderId="34" xfId="0" applyBorder="1" applyAlignment="1">
      <alignment horizontal="left" vertical="center" indent="2"/>
    </xf>
    <xf numFmtId="0" fontId="0" fillId="0" borderId="35" xfId="0" applyBorder="1" applyAlignment="1">
      <alignment horizontal="left" vertical="center" indent="2"/>
    </xf>
    <xf numFmtId="0" fontId="33" fillId="0" borderId="16" xfId="1" applyFont="1" applyBorder="1" applyAlignment="1">
      <alignment horizontal="center" vertical="center"/>
    </xf>
    <xf numFmtId="0" fontId="33" fillId="0" borderId="17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26" fillId="5" borderId="4" xfId="1" applyFont="1" applyFill="1" applyBorder="1" applyAlignment="1">
      <alignment horizontal="center" vertical="center" wrapText="1"/>
    </xf>
    <xf numFmtId="0" fontId="26" fillId="5" borderId="36" xfId="1" applyFont="1" applyFill="1" applyBorder="1" applyAlignment="1">
      <alignment horizontal="center" vertical="center" wrapText="1"/>
    </xf>
    <xf numFmtId="0" fontId="26" fillId="5" borderId="28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right" vertical="center" wrapText="1" indent="1"/>
    </xf>
    <xf numFmtId="0" fontId="2" fillId="0" borderId="34" xfId="1" applyFont="1" applyBorder="1" applyAlignment="1">
      <alignment horizontal="right" vertical="center" wrapText="1" indent="1"/>
    </xf>
    <xf numFmtId="166" fontId="35" fillId="7" borderId="41" xfId="1" applyNumberFormat="1" applyFont="1" applyFill="1" applyBorder="1" applyAlignment="1">
      <alignment horizontal="right" vertical="center" wrapText="1"/>
    </xf>
    <xf numFmtId="166" fontId="35" fillId="7" borderId="34" xfId="1" applyNumberFormat="1" applyFont="1" applyFill="1" applyBorder="1" applyAlignment="1">
      <alignment horizontal="right" vertical="center" wrapText="1"/>
    </xf>
    <xf numFmtId="166" fontId="35" fillId="7" borderId="42" xfId="1" applyNumberFormat="1" applyFont="1" applyFill="1" applyBorder="1" applyAlignment="1">
      <alignment horizontal="righ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4"/>
  <sheetViews>
    <sheetView zoomScale="90" zoomScaleNormal="90" workbookViewId="0">
      <pane ySplit="6" topLeftCell="A36" activePane="bottomLeft" state="frozen"/>
      <selection pane="bottomLeft" activeCell="A57" sqref="A57:F57"/>
    </sheetView>
  </sheetViews>
  <sheetFormatPr defaultRowHeight="15" x14ac:dyDescent="0.25"/>
  <cols>
    <col min="1" max="1" width="3.42578125" customWidth="1"/>
    <col min="2" max="2" width="89.42578125" style="4" customWidth="1"/>
    <col min="3" max="3" width="16.7109375" style="5" customWidth="1"/>
    <col min="4" max="4" width="14.85546875" customWidth="1"/>
    <col min="5" max="5" width="13.5703125" customWidth="1"/>
    <col min="6" max="6" width="20.42578125" customWidth="1"/>
    <col min="9" max="9" width="11.5703125" bestFit="1" customWidth="1"/>
  </cols>
  <sheetData>
    <row r="1" spans="1:12" ht="25.5" customHeight="1" thickBot="1" x14ac:dyDescent="0.3">
      <c r="A1" s="129" t="s">
        <v>0</v>
      </c>
      <c r="B1" s="130"/>
      <c r="C1" s="130"/>
      <c r="D1" s="130"/>
      <c r="E1" s="130"/>
      <c r="F1" s="131"/>
    </row>
    <row r="2" spans="1:12" ht="39.75" customHeight="1" thickBot="1" x14ac:dyDescent="0.3">
      <c r="A2" s="132" t="s">
        <v>1</v>
      </c>
      <c r="B2" s="133"/>
      <c r="C2" s="133"/>
      <c r="D2" s="134" t="s">
        <v>151</v>
      </c>
      <c r="E2" s="134"/>
      <c r="F2" s="135"/>
    </row>
    <row r="3" spans="1:12" ht="20.25" customHeight="1" x14ac:dyDescent="0.25">
      <c r="A3" s="127" t="s">
        <v>2</v>
      </c>
      <c r="B3" s="128"/>
      <c r="C3" s="136"/>
      <c r="D3" s="136"/>
      <c r="E3" s="136"/>
      <c r="F3" s="137"/>
    </row>
    <row r="4" spans="1:12" ht="20.25" customHeight="1" thickBot="1" x14ac:dyDescent="0.3">
      <c r="A4" s="146" t="s">
        <v>3</v>
      </c>
      <c r="B4" s="147"/>
      <c r="C4" s="148" t="s">
        <v>4</v>
      </c>
      <c r="D4" s="148"/>
      <c r="E4" s="148"/>
      <c r="F4" s="149"/>
    </row>
    <row r="5" spans="1:12" ht="49.5" customHeight="1" thickBot="1" x14ac:dyDescent="0.3">
      <c r="A5" s="143" t="s">
        <v>150</v>
      </c>
      <c r="B5" s="144"/>
      <c r="C5" s="144"/>
      <c r="D5" s="144"/>
      <c r="E5" s="144"/>
      <c r="F5" s="145"/>
    </row>
    <row r="6" spans="1:12" ht="45.75" customHeight="1" thickBot="1" x14ac:dyDescent="0.3">
      <c r="A6" s="152" t="s">
        <v>5</v>
      </c>
      <c r="B6" s="153"/>
      <c r="C6" s="18" t="s">
        <v>6</v>
      </c>
      <c r="D6" s="18" t="s">
        <v>7</v>
      </c>
      <c r="E6" s="18" t="s">
        <v>8</v>
      </c>
      <c r="F6" s="19" t="s">
        <v>9</v>
      </c>
    </row>
    <row r="7" spans="1:12" s="2" customFormat="1" ht="22.5" hidden="1" customHeight="1" thickBot="1" x14ac:dyDescent="0.3">
      <c r="A7" s="15" t="s">
        <v>10</v>
      </c>
      <c r="B7" s="17" t="s">
        <v>16</v>
      </c>
      <c r="C7" s="8" t="s">
        <v>11</v>
      </c>
      <c r="D7" s="11"/>
      <c r="E7" s="12">
        <v>4.82</v>
      </c>
      <c r="F7" s="16">
        <f t="shared" ref="F7:F52" si="0">(D7*E7)*1.25</f>
        <v>0</v>
      </c>
      <c r="I7" s="10"/>
      <c r="K7"/>
      <c r="L7"/>
    </row>
    <row r="8" spans="1:12" s="2" customFormat="1" ht="22.5" hidden="1" customHeight="1" thickBot="1" x14ac:dyDescent="0.3">
      <c r="A8" s="15" t="s">
        <v>12</v>
      </c>
      <c r="B8" s="14" t="s">
        <v>18</v>
      </c>
      <c r="C8" s="8" t="s">
        <v>11</v>
      </c>
      <c r="D8" s="9"/>
      <c r="E8" s="13">
        <v>8.84</v>
      </c>
      <c r="F8" s="16">
        <f t="shared" si="0"/>
        <v>0</v>
      </c>
      <c r="K8"/>
    </row>
    <row r="9" spans="1:12" s="2" customFormat="1" ht="22.5" hidden="1" customHeight="1" thickBot="1" x14ac:dyDescent="0.3">
      <c r="A9" s="15"/>
      <c r="B9" s="14"/>
      <c r="C9" s="8"/>
      <c r="D9" s="9"/>
      <c r="E9" s="13"/>
      <c r="F9" s="16"/>
      <c r="K9"/>
    </row>
    <row r="10" spans="1:12" s="2" customFormat="1" ht="22.5" customHeight="1" thickBot="1" x14ac:dyDescent="0.3">
      <c r="A10" s="53" t="s">
        <v>10</v>
      </c>
      <c r="B10" s="54" t="s">
        <v>122</v>
      </c>
      <c r="C10" s="55" t="s">
        <v>116</v>
      </c>
      <c r="D10" s="56"/>
      <c r="E10" s="63">
        <v>32.14</v>
      </c>
      <c r="F10" s="16">
        <f t="shared" si="0"/>
        <v>0</v>
      </c>
      <c r="K10"/>
    </row>
    <row r="11" spans="1:12" s="2" customFormat="1" ht="22.5" customHeight="1" thickBot="1" x14ac:dyDescent="0.3">
      <c r="A11" s="53" t="s">
        <v>12</v>
      </c>
      <c r="B11" s="58" t="s">
        <v>123</v>
      </c>
      <c r="C11" s="55" t="s">
        <v>117</v>
      </c>
      <c r="D11" s="56"/>
      <c r="E11" s="57">
        <v>16.07</v>
      </c>
      <c r="F11" s="16">
        <f t="shared" si="0"/>
        <v>0</v>
      </c>
      <c r="K11"/>
    </row>
    <row r="12" spans="1:12" s="2" customFormat="1" ht="22.5" customHeight="1" thickBot="1" x14ac:dyDescent="0.3">
      <c r="A12" s="53" t="s">
        <v>13</v>
      </c>
      <c r="B12" s="58" t="s">
        <v>132</v>
      </c>
      <c r="C12" s="55" t="s">
        <v>117</v>
      </c>
      <c r="D12" s="56"/>
      <c r="E12" s="57">
        <v>15.89</v>
      </c>
      <c r="F12" s="16">
        <f t="shared" si="0"/>
        <v>0</v>
      </c>
      <c r="K12"/>
    </row>
    <row r="13" spans="1:12" s="2" customFormat="1" ht="22.5" customHeight="1" thickBot="1" x14ac:dyDescent="0.3">
      <c r="A13" s="53" t="s">
        <v>15</v>
      </c>
      <c r="B13" s="58" t="s">
        <v>126</v>
      </c>
      <c r="C13" s="55" t="s">
        <v>117</v>
      </c>
      <c r="D13" s="56"/>
      <c r="E13" s="57">
        <v>15.89</v>
      </c>
      <c r="F13" s="16">
        <f t="shared" si="0"/>
        <v>0</v>
      </c>
      <c r="K13"/>
    </row>
    <row r="14" spans="1:12" s="2" customFormat="1" ht="22.5" customHeight="1" thickBot="1" x14ac:dyDescent="0.3">
      <c r="A14" s="53" t="s">
        <v>17</v>
      </c>
      <c r="B14" s="59" t="s">
        <v>125</v>
      </c>
      <c r="C14" s="55" t="s">
        <v>117</v>
      </c>
      <c r="D14" s="56"/>
      <c r="E14" s="57">
        <v>15.89</v>
      </c>
      <c r="F14" s="16">
        <f t="shared" si="0"/>
        <v>0</v>
      </c>
      <c r="K14"/>
    </row>
    <row r="15" spans="1:12" s="2" customFormat="1" ht="22.5" customHeight="1" thickBot="1" x14ac:dyDescent="0.3">
      <c r="A15" s="53" t="s">
        <v>19</v>
      </c>
      <c r="B15" s="60" t="s">
        <v>124</v>
      </c>
      <c r="C15" s="55" t="s">
        <v>118</v>
      </c>
      <c r="D15" s="56"/>
      <c r="E15" s="57">
        <v>29.73</v>
      </c>
      <c r="F15" s="16">
        <f t="shared" si="0"/>
        <v>0</v>
      </c>
      <c r="K15"/>
    </row>
    <row r="16" spans="1:12" s="2" customFormat="1" ht="22.5" customHeight="1" thickBot="1" x14ac:dyDescent="0.3">
      <c r="A16" s="53" t="s">
        <v>20</v>
      </c>
      <c r="B16" s="61" t="s">
        <v>127</v>
      </c>
      <c r="C16" s="55" t="s">
        <v>119</v>
      </c>
      <c r="D16" s="56"/>
      <c r="E16" s="57">
        <v>32.14</v>
      </c>
      <c r="F16" s="16">
        <f t="shared" si="0"/>
        <v>0</v>
      </c>
      <c r="K16"/>
    </row>
    <row r="17" spans="1:11" s="2" customFormat="1" ht="22.5" customHeight="1" thickBot="1" x14ac:dyDescent="0.3">
      <c r="A17" s="53" t="s">
        <v>21</v>
      </c>
      <c r="B17" s="54" t="s">
        <v>128</v>
      </c>
      <c r="C17" s="55" t="s">
        <v>117</v>
      </c>
      <c r="D17" s="56"/>
      <c r="E17" s="57">
        <v>7.48</v>
      </c>
      <c r="F17" s="16">
        <f t="shared" si="0"/>
        <v>0</v>
      </c>
      <c r="K17"/>
    </row>
    <row r="18" spans="1:11" s="2" customFormat="1" ht="22.5" customHeight="1" thickBot="1" x14ac:dyDescent="0.3">
      <c r="A18" s="53" t="s">
        <v>22</v>
      </c>
      <c r="B18" s="62" t="s">
        <v>129</v>
      </c>
      <c r="C18" s="55" t="s">
        <v>117</v>
      </c>
      <c r="D18" s="56"/>
      <c r="E18" s="57">
        <v>15.89</v>
      </c>
      <c r="F18" s="16">
        <f t="shared" si="0"/>
        <v>0</v>
      </c>
      <c r="K18"/>
    </row>
    <row r="19" spans="1:11" s="2" customFormat="1" ht="22.5" customHeight="1" thickBot="1" x14ac:dyDescent="0.3">
      <c r="A19" s="53" t="s">
        <v>23</v>
      </c>
      <c r="B19" s="62" t="s">
        <v>130</v>
      </c>
      <c r="C19" s="55" t="s">
        <v>117</v>
      </c>
      <c r="D19" s="56"/>
      <c r="E19" s="57">
        <v>16.07</v>
      </c>
      <c r="F19" s="16">
        <f t="shared" si="0"/>
        <v>0</v>
      </c>
      <c r="K19"/>
    </row>
    <row r="20" spans="1:11" s="2" customFormat="1" ht="22.5" customHeight="1" thickBot="1" x14ac:dyDescent="0.3">
      <c r="A20" s="53" t="s">
        <v>24</v>
      </c>
      <c r="B20" s="17" t="s">
        <v>25</v>
      </c>
      <c r="C20" s="8" t="s">
        <v>14</v>
      </c>
      <c r="D20" s="9"/>
      <c r="E20" s="13">
        <v>15.06</v>
      </c>
      <c r="F20" s="16">
        <f t="shared" si="0"/>
        <v>0</v>
      </c>
      <c r="K20"/>
    </row>
    <row r="21" spans="1:11" s="2" customFormat="1" ht="22.5" customHeight="1" thickBot="1" x14ac:dyDescent="0.3">
      <c r="A21" s="53" t="s">
        <v>26</v>
      </c>
      <c r="B21" s="14" t="s">
        <v>27</v>
      </c>
      <c r="C21" s="8" t="s">
        <v>28</v>
      </c>
      <c r="D21" s="9"/>
      <c r="E21" s="13">
        <v>0.85499999999999998</v>
      </c>
      <c r="F21" s="16">
        <f t="shared" si="0"/>
        <v>0</v>
      </c>
      <c r="K21"/>
    </row>
    <row r="22" spans="1:11" s="2" customFormat="1" ht="22.5" customHeight="1" thickBot="1" x14ac:dyDescent="0.3">
      <c r="A22" s="53" t="s">
        <v>29</v>
      </c>
      <c r="B22" s="14" t="s">
        <v>30</v>
      </c>
      <c r="C22" s="8" t="s">
        <v>31</v>
      </c>
      <c r="D22" s="9"/>
      <c r="E22" s="20"/>
      <c r="F22" s="16">
        <f t="shared" si="0"/>
        <v>0</v>
      </c>
      <c r="K22"/>
    </row>
    <row r="23" spans="1:11" s="2" customFormat="1" ht="22.5" customHeight="1" thickBot="1" x14ac:dyDescent="0.3">
      <c r="A23" s="53" t="s">
        <v>32</v>
      </c>
      <c r="B23" s="14" t="s">
        <v>33</v>
      </c>
      <c r="C23" s="8" t="s">
        <v>34</v>
      </c>
      <c r="D23" s="9"/>
      <c r="E23" s="13">
        <v>13.27</v>
      </c>
      <c r="F23" s="16">
        <f t="shared" si="0"/>
        <v>0</v>
      </c>
      <c r="K23"/>
    </row>
    <row r="24" spans="1:11" s="2" customFormat="1" ht="22.5" customHeight="1" thickBot="1" x14ac:dyDescent="0.3">
      <c r="A24" s="53" t="s">
        <v>35</v>
      </c>
      <c r="B24" s="14" t="s">
        <v>36</v>
      </c>
      <c r="C24" s="8" t="s">
        <v>37</v>
      </c>
      <c r="D24" s="9"/>
      <c r="E24" s="13">
        <v>106.18</v>
      </c>
      <c r="F24" s="16">
        <f t="shared" si="0"/>
        <v>0</v>
      </c>
      <c r="K24"/>
    </row>
    <row r="25" spans="1:11" s="2" customFormat="1" ht="22.5" customHeight="1" thickBot="1" x14ac:dyDescent="0.3">
      <c r="A25" s="53" t="s">
        <v>38</v>
      </c>
      <c r="B25" s="14" t="s">
        <v>39</v>
      </c>
      <c r="C25" s="8" t="s">
        <v>40</v>
      </c>
      <c r="D25" s="9"/>
      <c r="E25" s="13">
        <v>12.05</v>
      </c>
      <c r="F25" s="16">
        <f t="shared" si="0"/>
        <v>0</v>
      </c>
      <c r="K25"/>
    </row>
    <row r="26" spans="1:11" s="2" customFormat="1" ht="22.5" customHeight="1" thickBot="1" x14ac:dyDescent="0.3">
      <c r="A26" s="53" t="s">
        <v>41</v>
      </c>
      <c r="B26" s="14" t="s">
        <v>113</v>
      </c>
      <c r="C26" s="8" t="s">
        <v>40</v>
      </c>
      <c r="D26" s="9"/>
      <c r="E26" s="13">
        <v>3</v>
      </c>
      <c r="F26" s="16">
        <f t="shared" si="0"/>
        <v>0</v>
      </c>
      <c r="K26"/>
    </row>
    <row r="27" spans="1:11" s="2" customFormat="1" ht="22.5" customHeight="1" thickBot="1" x14ac:dyDescent="0.3">
      <c r="A27" s="53" t="s">
        <v>44</v>
      </c>
      <c r="B27" s="14" t="s">
        <v>42</v>
      </c>
      <c r="C27" s="8" t="s">
        <v>43</v>
      </c>
      <c r="D27" s="7"/>
      <c r="E27" s="13">
        <v>0.21</v>
      </c>
      <c r="F27" s="16">
        <f t="shared" si="0"/>
        <v>0</v>
      </c>
      <c r="K27"/>
    </row>
    <row r="28" spans="1:11" s="2" customFormat="1" ht="22.5" customHeight="1" thickBot="1" x14ac:dyDescent="0.3">
      <c r="A28" s="53" t="s">
        <v>46</v>
      </c>
      <c r="B28" s="14" t="s">
        <v>45</v>
      </c>
      <c r="C28" s="8" t="s">
        <v>43</v>
      </c>
      <c r="D28" s="7"/>
      <c r="E28" s="13">
        <v>0.16</v>
      </c>
      <c r="F28" s="16">
        <f t="shared" si="0"/>
        <v>0</v>
      </c>
      <c r="K28"/>
    </row>
    <row r="29" spans="1:11" s="2" customFormat="1" ht="22.5" customHeight="1" thickBot="1" x14ac:dyDescent="0.3">
      <c r="A29" s="53" t="s">
        <v>48</v>
      </c>
      <c r="B29" s="14" t="s">
        <v>47</v>
      </c>
      <c r="C29" s="8" t="s">
        <v>43</v>
      </c>
      <c r="D29" s="7"/>
      <c r="E29" s="13">
        <v>0.13</v>
      </c>
      <c r="F29" s="16">
        <f t="shared" si="0"/>
        <v>0</v>
      </c>
      <c r="K29"/>
    </row>
    <row r="30" spans="1:11" s="2" customFormat="1" ht="22.5" customHeight="1" thickBot="1" x14ac:dyDescent="0.3">
      <c r="A30" s="53" t="s">
        <v>50</v>
      </c>
      <c r="B30" s="14" t="s">
        <v>49</v>
      </c>
      <c r="C30" s="8" t="s">
        <v>43</v>
      </c>
      <c r="D30" s="7"/>
      <c r="E30" s="13">
        <v>0.08</v>
      </c>
      <c r="F30" s="16">
        <f t="shared" si="0"/>
        <v>0</v>
      </c>
      <c r="K30"/>
    </row>
    <row r="31" spans="1:11" s="2" customFormat="1" ht="22.5" customHeight="1" thickBot="1" x14ac:dyDescent="0.3">
      <c r="A31" s="53" t="s">
        <v>53</v>
      </c>
      <c r="B31" s="14" t="s">
        <v>51</v>
      </c>
      <c r="C31" s="8" t="s">
        <v>52</v>
      </c>
      <c r="D31" s="7"/>
      <c r="E31" s="13">
        <v>16.07</v>
      </c>
      <c r="F31" s="16">
        <f t="shared" si="0"/>
        <v>0</v>
      </c>
      <c r="K31"/>
    </row>
    <row r="32" spans="1:11" s="2" customFormat="1" ht="22.5" customHeight="1" thickBot="1" x14ac:dyDescent="0.3">
      <c r="A32" s="53" t="s">
        <v>56</v>
      </c>
      <c r="B32" s="14" t="s">
        <v>131</v>
      </c>
      <c r="C32" s="8" t="s">
        <v>43</v>
      </c>
      <c r="D32" s="64"/>
      <c r="E32" s="13">
        <v>0.21</v>
      </c>
      <c r="F32" s="16">
        <f t="shared" si="0"/>
        <v>0</v>
      </c>
      <c r="K32"/>
    </row>
    <row r="33" spans="1:11" s="2" customFormat="1" ht="22.5" customHeight="1" thickBot="1" x14ac:dyDescent="0.3">
      <c r="A33" s="53" t="s">
        <v>58</v>
      </c>
      <c r="B33" s="14" t="s">
        <v>54</v>
      </c>
      <c r="C33" s="141" t="s">
        <v>55</v>
      </c>
      <c r="D33" s="142"/>
      <c r="E33" s="20"/>
      <c r="F33" s="16">
        <f t="shared" si="0"/>
        <v>0</v>
      </c>
      <c r="K33"/>
    </row>
    <row r="34" spans="1:11" s="2" customFormat="1" ht="22.5" customHeight="1" thickBot="1" x14ac:dyDescent="0.3">
      <c r="A34" s="53" t="s">
        <v>61</v>
      </c>
      <c r="B34" s="14" t="s">
        <v>57</v>
      </c>
      <c r="C34" s="8" t="s">
        <v>11</v>
      </c>
      <c r="D34" s="7"/>
      <c r="E34" s="13">
        <v>35.159999999999997</v>
      </c>
      <c r="F34" s="16">
        <f t="shared" si="0"/>
        <v>0</v>
      </c>
      <c r="K34"/>
    </row>
    <row r="35" spans="1:11" s="2" customFormat="1" ht="22.5" customHeight="1" thickBot="1" x14ac:dyDescent="0.3">
      <c r="A35" s="53" t="s">
        <v>63</v>
      </c>
      <c r="B35" s="14" t="s">
        <v>59</v>
      </c>
      <c r="C35" s="141" t="s">
        <v>60</v>
      </c>
      <c r="D35" s="142"/>
      <c r="E35" s="20"/>
      <c r="F35" s="16">
        <f t="shared" si="0"/>
        <v>0</v>
      </c>
      <c r="K35"/>
    </row>
    <row r="36" spans="1:11" s="2" customFormat="1" ht="23.25" customHeight="1" thickBot="1" x14ac:dyDescent="0.3">
      <c r="A36" s="53" t="s">
        <v>65</v>
      </c>
      <c r="B36" s="14" t="s">
        <v>62</v>
      </c>
      <c r="C36" s="8" t="s">
        <v>43</v>
      </c>
      <c r="D36" s="7"/>
      <c r="E36" s="13">
        <v>0.18</v>
      </c>
      <c r="F36" s="16">
        <f t="shared" si="0"/>
        <v>0</v>
      </c>
      <c r="K36"/>
    </row>
    <row r="37" spans="1:11" s="2" customFormat="1" ht="22.5" customHeight="1" thickBot="1" x14ac:dyDescent="0.3">
      <c r="A37" s="53" t="s">
        <v>67</v>
      </c>
      <c r="B37" s="14" t="s">
        <v>64</v>
      </c>
      <c r="C37" s="8" t="s">
        <v>43</v>
      </c>
      <c r="D37" s="7"/>
      <c r="E37" s="13">
        <v>0.16</v>
      </c>
      <c r="F37" s="16">
        <f t="shared" si="0"/>
        <v>0</v>
      </c>
      <c r="K37"/>
    </row>
    <row r="38" spans="1:11" s="2" customFormat="1" ht="22.5" customHeight="1" thickBot="1" x14ac:dyDescent="0.3">
      <c r="A38" s="53" t="s">
        <v>69</v>
      </c>
      <c r="B38" s="14" t="s">
        <v>66</v>
      </c>
      <c r="C38" s="8" t="s">
        <v>43</v>
      </c>
      <c r="D38" s="7"/>
      <c r="E38" s="13">
        <v>0.13</v>
      </c>
      <c r="F38" s="16">
        <f t="shared" si="0"/>
        <v>0</v>
      </c>
      <c r="K38"/>
    </row>
    <row r="39" spans="1:11" s="2" customFormat="1" ht="22.5" customHeight="1" thickBot="1" x14ac:dyDescent="0.3">
      <c r="A39" s="53" t="s">
        <v>71</v>
      </c>
      <c r="B39" s="14" t="s">
        <v>68</v>
      </c>
      <c r="C39" s="8" t="s">
        <v>43</v>
      </c>
      <c r="D39" s="7"/>
      <c r="E39" s="13">
        <v>0.1</v>
      </c>
      <c r="F39" s="16">
        <f t="shared" si="0"/>
        <v>0</v>
      </c>
      <c r="K39"/>
    </row>
    <row r="40" spans="1:11" s="2" customFormat="1" ht="22.5" customHeight="1" thickBot="1" x14ac:dyDescent="0.3">
      <c r="A40" s="53" t="s">
        <v>73</v>
      </c>
      <c r="B40" s="14" t="s">
        <v>133</v>
      </c>
      <c r="C40" s="8" t="s">
        <v>43</v>
      </c>
      <c r="D40" s="64"/>
      <c r="E40" s="13">
        <v>0.23</v>
      </c>
      <c r="F40" s="16">
        <f t="shared" si="0"/>
        <v>0</v>
      </c>
      <c r="K40"/>
    </row>
    <row r="41" spans="1:11" s="2" customFormat="1" ht="22.5" customHeight="1" thickBot="1" x14ac:dyDescent="0.3">
      <c r="A41" s="53" t="s">
        <v>75</v>
      </c>
      <c r="B41" s="14" t="s">
        <v>70</v>
      </c>
      <c r="C41" s="141" t="s">
        <v>60</v>
      </c>
      <c r="D41" s="142"/>
      <c r="E41" s="20"/>
      <c r="F41" s="16">
        <f t="shared" si="0"/>
        <v>0</v>
      </c>
      <c r="K41"/>
    </row>
    <row r="42" spans="1:11" ht="22.5" hidden="1" customHeight="1" thickBot="1" x14ac:dyDescent="0.3">
      <c r="A42" s="53"/>
      <c r="B42" s="14"/>
      <c r="C42" s="8"/>
      <c r="D42" s="7"/>
      <c r="E42" s="13"/>
      <c r="F42" s="16"/>
      <c r="G42" s="2"/>
    </row>
    <row r="43" spans="1:11" ht="22.5" customHeight="1" thickBot="1" x14ac:dyDescent="0.3">
      <c r="A43" s="53" t="s">
        <v>77</v>
      </c>
      <c r="B43" s="14" t="s">
        <v>74</v>
      </c>
      <c r="C43" s="141" t="s">
        <v>60</v>
      </c>
      <c r="D43" s="142"/>
      <c r="E43" s="20"/>
      <c r="F43" s="16">
        <f t="shared" si="0"/>
        <v>0</v>
      </c>
    </row>
    <row r="44" spans="1:11" s="2" customFormat="1" ht="24" customHeight="1" thickBot="1" x14ac:dyDescent="0.3">
      <c r="A44" s="53" t="s">
        <v>80</v>
      </c>
      <c r="B44" s="14" t="s">
        <v>76</v>
      </c>
      <c r="C44" s="141" t="s">
        <v>60</v>
      </c>
      <c r="D44" s="142"/>
      <c r="E44" s="20"/>
      <c r="F44" s="16">
        <f t="shared" si="0"/>
        <v>0</v>
      </c>
      <c r="G44"/>
      <c r="K44"/>
    </row>
    <row r="45" spans="1:11" ht="22.5" customHeight="1" thickBot="1" x14ac:dyDescent="0.3">
      <c r="A45" s="53" t="s">
        <v>82</v>
      </c>
      <c r="B45" s="14" t="s">
        <v>78</v>
      </c>
      <c r="C45" s="8" t="s">
        <v>79</v>
      </c>
      <c r="D45" s="7"/>
      <c r="E45" s="13">
        <v>26.55</v>
      </c>
      <c r="F45" s="16">
        <f t="shared" si="0"/>
        <v>0</v>
      </c>
      <c r="G45" s="2"/>
    </row>
    <row r="46" spans="1:11" ht="22.5" customHeight="1" thickBot="1" x14ac:dyDescent="0.3">
      <c r="A46" s="53" t="s">
        <v>84</v>
      </c>
      <c r="B46" s="14" t="s">
        <v>81</v>
      </c>
      <c r="C46" s="8" t="s">
        <v>79</v>
      </c>
      <c r="D46" s="7"/>
      <c r="E46" s="13">
        <v>18.59</v>
      </c>
      <c r="F46" s="16">
        <f t="shared" si="0"/>
        <v>0</v>
      </c>
    </row>
    <row r="47" spans="1:11" ht="22.5" customHeight="1" thickBot="1" x14ac:dyDescent="0.3">
      <c r="A47" s="53" t="s">
        <v>86</v>
      </c>
      <c r="B47" s="14" t="s">
        <v>83</v>
      </c>
      <c r="C47" s="8" t="s">
        <v>79</v>
      </c>
      <c r="D47" s="7"/>
      <c r="E47" s="13">
        <v>10.62</v>
      </c>
      <c r="F47" s="16">
        <f t="shared" si="0"/>
        <v>0</v>
      </c>
    </row>
    <row r="48" spans="1:11" ht="22.5" customHeight="1" thickBot="1" x14ac:dyDescent="0.3">
      <c r="A48" s="53" t="s">
        <v>88</v>
      </c>
      <c r="B48" s="14" t="s">
        <v>85</v>
      </c>
      <c r="C48" s="8" t="s">
        <v>72</v>
      </c>
      <c r="D48" s="7"/>
      <c r="E48" s="13">
        <v>60.27</v>
      </c>
      <c r="F48" s="16">
        <f t="shared" si="0"/>
        <v>0</v>
      </c>
    </row>
    <row r="49" spans="1:9" ht="22.5" customHeight="1" thickBot="1" x14ac:dyDescent="0.3">
      <c r="A49" s="53" t="s">
        <v>114</v>
      </c>
      <c r="B49" s="14" t="s">
        <v>87</v>
      </c>
      <c r="C49" s="8" t="s">
        <v>72</v>
      </c>
      <c r="D49" s="7"/>
      <c r="E49" s="13">
        <v>24.11</v>
      </c>
      <c r="F49" s="16">
        <f t="shared" si="0"/>
        <v>0</v>
      </c>
    </row>
    <row r="50" spans="1:9" ht="22.5" customHeight="1" thickBot="1" x14ac:dyDescent="0.3">
      <c r="A50" s="53" t="s">
        <v>115</v>
      </c>
      <c r="B50" s="14" t="s">
        <v>89</v>
      </c>
      <c r="C50" s="141" t="s">
        <v>60</v>
      </c>
      <c r="D50" s="142"/>
      <c r="E50" s="20"/>
      <c r="F50" s="16">
        <f t="shared" si="0"/>
        <v>0</v>
      </c>
    </row>
    <row r="51" spans="1:9" ht="22.5" customHeight="1" thickBot="1" x14ac:dyDescent="0.3">
      <c r="A51" s="53" t="s">
        <v>120</v>
      </c>
      <c r="B51" s="14" t="s">
        <v>90</v>
      </c>
      <c r="C51" s="8" t="s">
        <v>91</v>
      </c>
      <c r="D51" s="7"/>
      <c r="E51" s="13">
        <v>0.5</v>
      </c>
      <c r="F51" s="16">
        <f t="shared" si="0"/>
        <v>0</v>
      </c>
    </row>
    <row r="52" spans="1:9" ht="22.5" customHeight="1" thickBot="1" x14ac:dyDescent="0.3">
      <c r="A52" s="53" t="s">
        <v>121</v>
      </c>
      <c r="B52" s="38" t="s">
        <v>92</v>
      </c>
      <c r="C52" s="154" t="s">
        <v>60</v>
      </c>
      <c r="D52" s="155"/>
      <c r="E52" s="20"/>
      <c r="F52" s="16">
        <f t="shared" si="0"/>
        <v>0</v>
      </c>
      <c r="I52" s="6"/>
    </row>
    <row r="53" spans="1:9" ht="25.5" customHeight="1" thickBot="1" x14ac:dyDescent="0.3">
      <c r="A53" s="158" t="s">
        <v>93</v>
      </c>
      <c r="B53" s="159"/>
      <c r="C53" s="159"/>
      <c r="D53" s="159"/>
      <c r="E53" s="159"/>
      <c r="F53" s="39">
        <f>SUM(F7:F52)/1.25</f>
        <v>0</v>
      </c>
    </row>
    <row r="54" spans="1:9" ht="25.5" customHeight="1" thickBot="1" x14ac:dyDescent="0.3">
      <c r="A54" s="158" t="s">
        <v>94</v>
      </c>
      <c r="B54" s="159"/>
      <c r="C54" s="159"/>
      <c r="D54" s="159"/>
      <c r="E54" s="159"/>
      <c r="F54" s="40">
        <f>F53*0.25</f>
        <v>0</v>
      </c>
    </row>
    <row r="55" spans="1:9" ht="25.5" customHeight="1" thickBot="1" x14ac:dyDescent="0.3">
      <c r="A55" s="125" t="s">
        <v>95</v>
      </c>
      <c r="B55" s="126"/>
      <c r="C55" s="126"/>
      <c r="D55" s="126"/>
      <c r="E55" s="126"/>
      <c r="F55" s="41">
        <f>F53+F54</f>
        <v>0</v>
      </c>
    </row>
    <row r="56" spans="1:9" ht="48.75" customHeight="1" thickBot="1" x14ac:dyDescent="0.3">
      <c r="A56" s="156" t="s">
        <v>152</v>
      </c>
      <c r="B56" s="157"/>
      <c r="C56" s="157"/>
      <c r="D56" s="150" t="s">
        <v>96</v>
      </c>
      <c r="E56" s="150"/>
      <c r="F56" s="151"/>
    </row>
    <row r="57" spans="1:9" ht="58.5" customHeight="1" thickBot="1" x14ac:dyDescent="0.3">
      <c r="A57" s="138" t="s">
        <v>97</v>
      </c>
      <c r="B57" s="139"/>
      <c r="C57" s="139"/>
      <c r="D57" s="139"/>
      <c r="E57" s="139"/>
      <c r="F57" s="140"/>
    </row>
    <row r="58" spans="1:9" ht="24.6" customHeight="1" x14ac:dyDescent="0.25"/>
    <row r="59" spans="1:9" ht="24.6" customHeight="1" x14ac:dyDescent="0.25"/>
    <row r="60" spans="1:9" ht="24.6" customHeight="1" x14ac:dyDescent="0.25"/>
    <row r="61" spans="1:9" ht="24.6" customHeight="1" x14ac:dyDescent="0.25"/>
    <row r="62" spans="1:9" ht="24.6" customHeight="1" x14ac:dyDescent="0.25"/>
    <row r="63" spans="1:9" ht="24.6" customHeight="1" x14ac:dyDescent="0.25"/>
    <row r="64" spans="1:9" ht="24.6" customHeight="1" x14ac:dyDescent="0.25"/>
    <row r="65" ht="24.6" customHeight="1" x14ac:dyDescent="0.25"/>
    <row r="66" ht="24.6" customHeight="1" x14ac:dyDescent="0.25"/>
    <row r="67" ht="24.6" customHeight="1" x14ac:dyDescent="0.25"/>
    <row r="68" ht="24.6" customHeight="1" x14ac:dyDescent="0.25"/>
    <row r="69" ht="24.6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8.9" customHeight="1" x14ac:dyDescent="0.25"/>
    <row r="80" ht="20.100000000000001" customHeight="1" x14ac:dyDescent="0.25"/>
    <row r="81" spans="2:7" ht="20.100000000000001" customHeight="1" x14ac:dyDescent="0.25"/>
    <row r="82" spans="2:7" ht="29.45" customHeight="1" x14ac:dyDescent="0.25"/>
    <row r="83" spans="2:7" ht="20.100000000000001" customHeight="1" x14ac:dyDescent="0.25"/>
    <row r="84" spans="2:7" ht="21.75" customHeight="1" x14ac:dyDescent="0.25"/>
    <row r="85" spans="2:7" ht="21.75" customHeight="1" x14ac:dyDescent="0.25"/>
    <row r="86" spans="2:7" ht="21.75" customHeight="1" x14ac:dyDescent="0.25"/>
    <row r="87" spans="2:7" ht="21.75" customHeight="1" x14ac:dyDescent="0.25">
      <c r="G87" s="3"/>
    </row>
    <row r="88" spans="2:7" ht="21.75" customHeight="1" x14ac:dyDescent="0.25"/>
    <row r="89" spans="2:7" ht="20.100000000000001" customHeight="1" x14ac:dyDescent="0.25"/>
    <row r="90" spans="2:7" s="3" customFormat="1" ht="20.100000000000001" customHeight="1" x14ac:dyDescent="0.25">
      <c r="B90" s="4"/>
      <c r="C90" s="5"/>
      <c r="D90"/>
      <c r="E90"/>
      <c r="F90"/>
      <c r="G90"/>
    </row>
    <row r="91" spans="2:7" ht="29.45" customHeight="1" x14ac:dyDescent="0.25"/>
    <row r="92" spans="2:7" ht="20.100000000000001" customHeight="1" x14ac:dyDescent="0.25"/>
    <row r="93" spans="2:7" ht="20.100000000000001" customHeight="1" x14ac:dyDescent="0.25"/>
    <row r="94" spans="2:7" ht="20.100000000000001" customHeight="1" x14ac:dyDescent="0.25"/>
    <row r="95" spans="2:7" ht="20.100000000000001" customHeight="1" x14ac:dyDescent="0.25"/>
    <row r="96" spans="2:7" ht="20.100000000000001" customHeight="1" x14ac:dyDescent="0.25">
      <c r="G96" s="3"/>
    </row>
    <row r="97" spans="2:7" ht="20.100000000000001" customHeight="1" x14ac:dyDescent="0.25"/>
    <row r="98" spans="2:7" ht="20.100000000000001" customHeight="1" x14ac:dyDescent="0.25"/>
    <row r="99" spans="2:7" s="3" customFormat="1" ht="20.100000000000001" customHeight="1" x14ac:dyDescent="0.25">
      <c r="B99" s="4"/>
      <c r="C99" s="5"/>
      <c r="D99"/>
      <c r="E99"/>
      <c r="F99"/>
      <c r="G99"/>
    </row>
    <row r="100" spans="2:7" ht="34.15" customHeight="1" x14ac:dyDescent="0.25"/>
    <row r="101" spans="2:7" ht="47.45" customHeight="1" x14ac:dyDescent="0.25"/>
    <row r="102" spans="2:7" ht="20.100000000000001" customHeight="1" x14ac:dyDescent="0.25"/>
    <row r="103" spans="2:7" ht="20.100000000000001" customHeight="1" x14ac:dyDescent="0.25"/>
    <row r="104" spans="2:7" ht="20.100000000000001" customHeight="1" x14ac:dyDescent="0.25"/>
    <row r="105" spans="2:7" ht="20.100000000000001" customHeight="1" x14ac:dyDescent="0.25"/>
    <row r="106" spans="2:7" ht="20.100000000000001" customHeight="1" x14ac:dyDescent="0.25"/>
    <row r="107" spans="2:7" ht="20.100000000000001" customHeight="1" x14ac:dyDescent="0.25"/>
    <row r="108" spans="2:7" ht="20.100000000000001" customHeight="1" x14ac:dyDescent="0.25"/>
    <row r="109" spans="2:7" ht="20.100000000000001" customHeight="1" x14ac:dyDescent="0.25"/>
    <row r="110" spans="2:7" ht="20.100000000000001" customHeight="1" x14ac:dyDescent="0.25"/>
    <row r="111" spans="2:7" ht="20.100000000000001" customHeight="1" x14ac:dyDescent="0.25"/>
    <row r="112" spans="2:7" ht="20.100000000000001" customHeight="1" x14ac:dyDescent="0.25"/>
    <row r="113" spans="2:7" ht="20.100000000000001" customHeight="1" x14ac:dyDescent="0.25"/>
    <row r="114" spans="2:7" ht="20.100000000000001" customHeight="1" x14ac:dyDescent="0.25"/>
    <row r="115" spans="2:7" ht="20.100000000000001" customHeight="1" x14ac:dyDescent="0.25"/>
    <row r="116" spans="2:7" ht="20.100000000000001" customHeight="1" x14ac:dyDescent="0.25"/>
    <row r="117" spans="2:7" ht="20.100000000000001" customHeight="1" x14ac:dyDescent="0.25"/>
    <row r="118" spans="2:7" ht="39" customHeight="1" x14ac:dyDescent="0.25"/>
    <row r="119" spans="2:7" ht="20.100000000000001" customHeight="1" x14ac:dyDescent="0.25">
      <c r="G119" s="1"/>
    </row>
    <row r="120" spans="2:7" ht="20.100000000000001" customHeight="1" x14ac:dyDescent="0.25">
      <c r="G120" s="1"/>
    </row>
    <row r="121" spans="2:7" ht="20.100000000000001" customHeight="1" x14ac:dyDescent="0.25"/>
    <row r="122" spans="2:7" s="1" customFormat="1" ht="20.100000000000001" customHeight="1" x14ac:dyDescent="0.25">
      <c r="B122" s="4"/>
      <c r="C122" s="5"/>
      <c r="D122"/>
      <c r="E122"/>
      <c r="F122"/>
      <c r="G122"/>
    </row>
    <row r="123" spans="2:7" s="1" customFormat="1" x14ac:dyDescent="0.25">
      <c r="B123" s="4"/>
      <c r="C123" s="5"/>
      <c r="D123"/>
      <c r="E123"/>
      <c r="F123"/>
      <c r="G123"/>
    </row>
    <row r="124" spans="2:7" ht="69" customHeight="1" x14ac:dyDescent="0.25"/>
  </sheetData>
  <autoFilter ref="B6:F56" xr:uid="{00000000-0009-0000-0000-000000000000}"/>
  <mergeCells count="22">
    <mergeCell ref="A57:F57"/>
    <mergeCell ref="C41:D41"/>
    <mergeCell ref="C35:D35"/>
    <mergeCell ref="A5:F5"/>
    <mergeCell ref="A4:B4"/>
    <mergeCell ref="C4:F4"/>
    <mergeCell ref="D56:F56"/>
    <mergeCell ref="A6:B6"/>
    <mergeCell ref="C52:D52"/>
    <mergeCell ref="C44:D44"/>
    <mergeCell ref="C43:D43"/>
    <mergeCell ref="C33:D33"/>
    <mergeCell ref="A56:C56"/>
    <mergeCell ref="C50:D50"/>
    <mergeCell ref="A53:E53"/>
    <mergeCell ref="A54:E54"/>
    <mergeCell ref="A55:E55"/>
    <mergeCell ref="A3:B3"/>
    <mergeCell ref="A1:F1"/>
    <mergeCell ref="A2:C2"/>
    <mergeCell ref="D2:F2"/>
    <mergeCell ref="C3:F3"/>
  </mergeCells>
  <phoneticPr fontId="28" type="noConversion"/>
  <pageMargins left="0.23622047244094491" right="0.23622047244094491" top="0.74803149606299213" bottom="0.74803149606299213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4D4D-18F0-4308-A157-80DE7BB06E7D}">
  <sheetPr>
    <pageSetUpPr fitToPage="1"/>
  </sheetPr>
  <dimension ref="A1:H20"/>
  <sheetViews>
    <sheetView workbookViewId="0">
      <selection activeCell="A21" sqref="A21"/>
    </sheetView>
  </sheetViews>
  <sheetFormatPr defaultColWidth="9.140625" defaultRowHeight="15" x14ac:dyDescent="0.25"/>
  <cols>
    <col min="1" max="1" width="5" style="21" customWidth="1"/>
    <col min="2" max="2" width="42.140625" style="21" customWidth="1"/>
    <col min="3" max="3" width="11.7109375" style="21" customWidth="1"/>
    <col min="4" max="4" width="9.28515625" style="21" customWidth="1"/>
    <col min="5" max="5" width="9" style="21" customWidth="1"/>
    <col min="6" max="6" width="13.7109375" style="21" customWidth="1"/>
    <col min="7" max="7" width="30.5703125" style="21" customWidth="1"/>
    <col min="8" max="8" width="25.7109375" style="21" customWidth="1"/>
    <col min="9" max="9" width="2.7109375" style="21" customWidth="1"/>
    <col min="10" max="114" width="2.85546875" style="21" customWidth="1"/>
    <col min="115" max="16384" width="9.140625" style="21"/>
  </cols>
  <sheetData>
    <row r="1" spans="1:8" ht="15.75" thickBot="1" x14ac:dyDescent="0.3">
      <c r="A1" s="164" t="s">
        <v>102</v>
      </c>
      <c r="B1" s="165"/>
      <c r="C1" s="166"/>
      <c r="D1" s="166"/>
      <c r="E1" s="166"/>
      <c r="F1" s="166"/>
      <c r="G1" s="166"/>
      <c r="H1" s="167"/>
    </row>
    <row r="2" spans="1:8" ht="16.5" thickBot="1" x14ac:dyDescent="0.3">
      <c r="A2" s="168" t="s">
        <v>98</v>
      </c>
      <c r="B2" s="169"/>
      <c r="C2" s="169"/>
      <c r="D2" s="169"/>
      <c r="E2" s="169"/>
      <c r="F2" s="169"/>
      <c r="G2" s="170" t="s">
        <v>148</v>
      </c>
      <c r="H2" s="171"/>
    </row>
    <row r="3" spans="1:8" ht="15.75" thickBot="1" x14ac:dyDescent="0.3">
      <c r="A3" s="22"/>
      <c r="B3" s="23"/>
      <c r="C3" s="23"/>
      <c r="D3" s="23"/>
      <c r="E3" s="23"/>
      <c r="F3" s="24"/>
      <c r="G3" s="24"/>
      <c r="H3" s="25"/>
    </row>
    <row r="4" spans="1:8" ht="18" thickBot="1" x14ac:dyDescent="0.3">
      <c r="A4" s="172" t="s">
        <v>103</v>
      </c>
      <c r="B4" s="173"/>
      <c r="C4" s="173"/>
      <c r="D4" s="173"/>
      <c r="E4" s="173"/>
      <c r="F4" s="173"/>
      <c r="G4" s="173"/>
      <c r="H4" s="174"/>
    </row>
    <row r="5" spans="1:8" ht="5.25" customHeight="1" thickBot="1" x14ac:dyDescent="0.3">
      <c r="A5" s="26"/>
      <c r="B5" s="27"/>
      <c r="C5" s="27"/>
      <c r="D5" s="27"/>
      <c r="E5" s="27"/>
      <c r="F5" s="27"/>
      <c r="G5" s="27"/>
      <c r="H5" s="28"/>
    </row>
    <row r="6" spans="1:8" ht="30.75" thickBot="1" x14ac:dyDescent="0.3">
      <c r="A6" s="42" t="s">
        <v>99</v>
      </c>
      <c r="B6" s="43" t="s">
        <v>104</v>
      </c>
      <c r="C6" s="44" t="s">
        <v>100</v>
      </c>
      <c r="D6" s="43" t="s">
        <v>105</v>
      </c>
      <c r="E6" s="43" t="s">
        <v>106</v>
      </c>
      <c r="F6" s="43" t="s">
        <v>107</v>
      </c>
      <c r="G6" s="43" t="s">
        <v>108</v>
      </c>
      <c r="H6" s="29" t="s">
        <v>109</v>
      </c>
    </row>
    <row r="7" spans="1:8" ht="24" customHeight="1" x14ac:dyDescent="0.25">
      <c r="A7" s="45" t="s">
        <v>10</v>
      </c>
      <c r="B7" s="46"/>
      <c r="C7" s="47"/>
      <c r="D7" s="48"/>
      <c r="E7" s="49"/>
      <c r="F7" s="50"/>
      <c r="G7" s="49"/>
      <c r="H7" s="30"/>
    </row>
    <row r="8" spans="1:8" ht="24" customHeight="1" x14ac:dyDescent="0.25">
      <c r="A8" s="31" t="s">
        <v>12</v>
      </c>
      <c r="B8" s="32"/>
      <c r="C8" s="33"/>
      <c r="D8" s="34"/>
      <c r="E8" s="35"/>
      <c r="F8" s="36"/>
      <c r="G8" s="35"/>
      <c r="H8" s="37"/>
    </row>
    <row r="9" spans="1:8" ht="24" customHeight="1" x14ac:dyDescent="0.25">
      <c r="A9" s="31" t="s">
        <v>13</v>
      </c>
      <c r="B9" s="32"/>
      <c r="C9" s="33"/>
      <c r="D9" s="34"/>
      <c r="E9" s="35"/>
      <c r="F9" s="36"/>
      <c r="G9" s="35"/>
      <c r="H9" s="37"/>
    </row>
    <row r="10" spans="1:8" ht="24" customHeight="1" x14ac:dyDescent="0.25">
      <c r="A10" s="31" t="s">
        <v>15</v>
      </c>
      <c r="B10" s="32"/>
      <c r="C10" s="33"/>
      <c r="D10" s="34"/>
      <c r="E10" s="35"/>
      <c r="F10" s="36"/>
      <c r="G10" s="35"/>
      <c r="H10" s="37"/>
    </row>
    <row r="11" spans="1:8" ht="24" customHeight="1" x14ac:dyDescent="0.25">
      <c r="A11" s="31" t="s">
        <v>17</v>
      </c>
      <c r="B11" s="32"/>
      <c r="C11" s="33"/>
      <c r="D11" s="34"/>
      <c r="E11" s="35"/>
      <c r="F11" s="36"/>
      <c r="G11" s="35"/>
      <c r="H11" s="37"/>
    </row>
    <row r="12" spans="1:8" ht="24" customHeight="1" x14ac:dyDescent="0.25">
      <c r="A12" s="31" t="s">
        <v>19</v>
      </c>
      <c r="B12" s="32"/>
      <c r="C12" s="33"/>
      <c r="D12" s="34"/>
      <c r="E12" s="35"/>
      <c r="F12" s="36"/>
      <c r="G12" s="35"/>
      <c r="H12" s="37"/>
    </row>
    <row r="13" spans="1:8" ht="24" customHeight="1" x14ac:dyDescent="0.25">
      <c r="A13" s="31" t="s">
        <v>20</v>
      </c>
      <c r="B13" s="32"/>
      <c r="C13" s="33"/>
      <c r="D13" s="34"/>
      <c r="E13" s="35"/>
      <c r="F13" s="36"/>
      <c r="G13" s="35"/>
      <c r="H13" s="37"/>
    </row>
    <row r="14" spans="1:8" ht="24" customHeight="1" x14ac:dyDescent="0.25">
      <c r="A14" s="31" t="s">
        <v>21</v>
      </c>
      <c r="B14" s="32"/>
      <c r="C14" s="33"/>
      <c r="D14" s="34"/>
      <c r="E14" s="35"/>
      <c r="F14" s="36"/>
      <c r="G14" s="35"/>
      <c r="H14" s="37"/>
    </row>
    <row r="15" spans="1:8" ht="24" customHeight="1" x14ac:dyDescent="0.25">
      <c r="A15" s="31" t="s">
        <v>22</v>
      </c>
      <c r="B15" s="32"/>
      <c r="C15" s="33"/>
      <c r="D15" s="34"/>
      <c r="E15" s="35"/>
      <c r="F15" s="36"/>
      <c r="G15" s="35"/>
      <c r="H15" s="37"/>
    </row>
    <row r="16" spans="1:8" ht="24" customHeight="1" x14ac:dyDescent="0.25">
      <c r="A16" s="31" t="s">
        <v>23</v>
      </c>
      <c r="B16" s="32"/>
      <c r="C16" s="33"/>
      <c r="D16" s="34"/>
      <c r="E16" s="35"/>
      <c r="F16" s="36"/>
      <c r="G16" s="35"/>
      <c r="H16" s="37"/>
    </row>
    <row r="17" spans="1:8" ht="24" customHeight="1" x14ac:dyDescent="0.25">
      <c r="A17" s="31" t="s">
        <v>24</v>
      </c>
      <c r="B17" s="32"/>
      <c r="C17" s="33"/>
      <c r="D17" s="34"/>
      <c r="E17" s="35"/>
      <c r="F17" s="36"/>
      <c r="G17" s="35"/>
      <c r="H17" s="37"/>
    </row>
    <row r="18" spans="1:8" ht="24" customHeight="1" thickBot="1" x14ac:dyDescent="0.3">
      <c r="A18" s="31" t="s">
        <v>26</v>
      </c>
      <c r="B18" s="32"/>
      <c r="C18" s="33"/>
      <c r="D18" s="34"/>
      <c r="E18" s="35"/>
      <c r="F18" s="36"/>
      <c r="G18" s="35"/>
      <c r="H18" s="37"/>
    </row>
    <row r="19" spans="1:8" ht="22.5" customHeight="1" thickBot="1" x14ac:dyDescent="0.3">
      <c r="A19" s="175" t="s">
        <v>110</v>
      </c>
      <c r="B19" s="176"/>
      <c r="C19" s="176"/>
      <c r="D19" s="177">
        <f>SUM(F7:F18)</f>
        <v>0</v>
      </c>
      <c r="E19" s="178"/>
      <c r="F19" s="179"/>
      <c r="G19" s="51"/>
      <c r="H19" s="52"/>
    </row>
    <row r="20" spans="1:8" ht="60.75" customHeight="1" thickBot="1" x14ac:dyDescent="0.3">
      <c r="A20" s="160" t="s">
        <v>149</v>
      </c>
      <c r="B20" s="161"/>
      <c r="C20" s="161"/>
      <c r="D20" s="161"/>
      <c r="E20" s="161"/>
      <c r="F20" s="161"/>
      <c r="G20" s="162" t="s">
        <v>111</v>
      </c>
      <c r="H20" s="163"/>
    </row>
  </sheetData>
  <mergeCells count="8">
    <mergeCell ref="A20:F20"/>
    <mergeCell ref="G20:H20"/>
    <mergeCell ref="A1:H1"/>
    <mergeCell ref="A2:F2"/>
    <mergeCell ref="G2:H2"/>
    <mergeCell ref="A4:H4"/>
    <mergeCell ref="A19:C19"/>
    <mergeCell ref="D19:F19"/>
  </mergeCells>
  <pageMargins left="0.7" right="0.7" top="0.75" bottom="0.75" header="0.3" footer="0.3"/>
  <pageSetup paperSize="9" scale="8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D711-9FBC-429B-B2EF-3B748F522A7B}">
  <dimension ref="A1:K25"/>
  <sheetViews>
    <sheetView tabSelected="1" topLeftCell="A4" workbookViewId="0">
      <selection activeCell="H4" sqref="H4"/>
    </sheetView>
  </sheetViews>
  <sheetFormatPr defaultRowHeight="15" x14ac:dyDescent="0.25"/>
  <cols>
    <col min="1" max="11" width="15.7109375" customWidth="1"/>
  </cols>
  <sheetData>
    <row r="1" spans="1:11" ht="16.5" thickBot="1" x14ac:dyDescent="0.3">
      <c r="A1" s="109" t="s">
        <v>134</v>
      </c>
      <c r="B1" s="110"/>
      <c r="C1" s="110"/>
      <c r="D1" s="111"/>
      <c r="E1" s="111"/>
      <c r="F1" s="111"/>
      <c r="G1" s="111"/>
      <c r="H1" s="111"/>
      <c r="I1" s="111"/>
      <c r="J1" s="111"/>
      <c r="K1" s="112"/>
    </row>
    <row r="2" spans="1:11" ht="16.5" thickBot="1" x14ac:dyDescent="0.3">
      <c r="A2" s="113" t="s">
        <v>98</v>
      </c>
      <c r="B2" s="114"/>
      <c r="C2" s="114"/>
      <c r="D2" s="114"/>
      <c r="E2" s="114"/>
      <c r="F2" s="114"/>
      <c r="G2" s="114"/>
      <c r="H2" s="114"/>
      <c r="I2" s="115"/>
      <c r="J2" s="116"/>
      <c r="K2" s="117"/>
    </row>
    <row r="3" spans="1:11" ht="16.5" thickBot="1" x14ac:dyDescent="0.3">
      <c r="A3" s="118" t="s">
        <v>135</v>
      </c>
      <c r="B3" s="102"/>
      <c r="C3" s="102"/>
      <c r="D3" s="102"/>
      <c r="E3" s="102"/>
      <c r="F3" s="102"/>
      <c r="G3" s="102"/>
      <c r="H3" s="102"/>
      <c r="I3" s="102"/>
      <c r="J3" s="102"/>
      <c r="K3" s="119"/>
    </row>
    <row r="4" spans="1:11" ht="73.5" thickBot="1" x14ac:dyDescent="0.3">
      <c r="A4" s="65" t="s">
        <v>99</v>
      </c>
      <c r="B4" s="66" t="s">
        <v>136</v>
      </c>
      <c r="C4" s="67" t="s">
        <v>137</v>
      </c>
      <c r="D4" s="68" t="s">
        <v>138</v>
      </c>
      <c r="E4" s="68" t="s">
        <v>139</v>
      </c>
      <c r="F4" s="68" t="s">
        <v>140</v>
      </c>
      <c r="G4" s="68" t="s">
        <v>100</v>
      </c>
      <c r="H4" s="69" t="s">
        <v>141</v>
      </c>
      <c r="I4" s="70" t="s">
        <v>112</v>
      </c>
      <c r="J4" s="71" t="s">
        <v>142</v>
      </c>
      <c r="K4" s="72" t="s">
        <v>143</v>
      </c>
    </row>
    <row r="5" spans="1:11" x14ac:dyDescent="0.25">
      <c r="A5" s="73" t="s">
        <v>10</v>
      </c>
      <c r="B5" s="74"/>
      <c r="C5" s="75"/>
      <c r="D5" s="75"/>
      <c r="E5" s="75"/>
      <c r="F5" s="75"/>
      <c r="G5" s="76"/>
      <c r="H5" s="77"/>
      <c r="I5" s="78"/>
      <c r="J5" s="79"/>
      <c r="K5" s="80"/>
    </row>
    <row r="6" spans="1:11" x14ac:dyDescent="0.25">
      <c r="A6" s="81" t="s">
        <v>12</v>
      </c>
      <c r="B6" s="82"/>
      <c r="C6" s="83"/>
      <c r="D6" s="83"/>
      <c r="E6" s="83"/>
      <c r="F6" s="83"/>
      <c r="G6" s="84"/>
      <c r="H6" s="85"/>
      <c r="I6" s="86"/>
      <c r="J6" s="87"/>
      <c r="K6" s="88"/>
    </row>
    <row r="7" spans="1:11" x14ac:dyDescent="0.25">
      <c r="A7" s="81" t="s">
        <v>13</v>
      </c>
      <c r="B7" s="82"/>
      <c r="C7" s="83"/>
      <c r="D7" s="83"/>
      <c r="E7" s="83"/>
      <c r="F7" s="83"/>
      <c r="G7" s="84"/>
      <c r="H7" s="85"/>
      <c r="I7" s="86"/>
      <c r="J7" s="87"/>
      <c r="K7" s="88"/>
    </row>
    <row r="8" spans="1:11" x14ac:dyDescent="0.25">
      <c r="A8" s="81" t="s">
        <v>15</v>
      </c>
      <c r="B8" s="82"/>
      <c r="C8" s="83"/>
      <c r="D8" s="83"/>
      <c r="E8" s="83"/>
      <c r="F8" s="83"/>
      <c r="G8" s="84"/>
      <c r="H8" s="85"/>
      <c r="I8" s="86"/>
      <c r="J8" s="87"/>
      <c r="K8" s="88"/>
    </row>
    <row r="9" spans="1:11" x14ac:dyDescent="0.25">
      <c r="A9" s="81" t="s">
        <v>17</v>
      </c>
      <c r="B9" s="82"/>
      <c r="C9" s="83"/>
      <c r="D9" s="83"/>
      <c r="E9" s="83"/>
      <c r="F9" s="83"/>
      <c r="G9" s="84"/>
      <c r="H9" s="85"/>
      <c r="I9" s="86"/>
      <c r="J9" s="87"/>
      <c r="K9" s="88"/>
    </row>
    <row r="10" spans="1:11" x14ac:dyDescent="0.25">
      <c r="A10" s="81" t="s">
        <v>19</v>
      </c>
      <c r="B10" s="82"/>
      <c r="C10" s="83"/>
      <c r="D10" s="83"/>
      <c r="E10" s="83"/>
      <c r="F10" s="83"/>
      <c r="G10" s="84"/>
      <c r="H10" s="85"/>
      <c r="I10" s="86"/>
      <c r="J10" s="87"/>
      <c r="K10" s="88"/>
    </row>
    <row r="11" spans="1:11" x14ac:dyDescent="0.25">
      <c r="A11" s="81" t="s">
        <v>20</v>
      </c>
      <c r="B11" s="82"/>
      <c r="C11" s="83"/>
      <c r="D11" s="83"/>
      <c r="E11" s="83"/>
      <c r="F11" s="83"/>
      <c r="G11" s="84"/>
      <c r="H11" s="85"/>
      <c r="I11" s="86"/>
      <c r="J11" s="87"/>
      <c r="K11" s="88"/>
    </row>
    <row r="12" spans="1:11" x14ac:dyDescent="0.25">
      <c r="A12" s="81" t="s">
        <v>21</v>
      </c>
      <c r="B12" s="82"/>
      <c r="C12" s="83"/>
      <c r="D12" s="83"/>
      <c r="E12" s="83"/>
      <c r="F12" s="83"/>
      <c r="G12" s="84"/>
      <c r="H12" s="85"/>
      <c r="I12" s="86"/>
      <c r="J12" s="87"/>
      <c r="K12" s="88"/>
    </row>
    <row r="13" spans="1:11" x14ac:dyDescent="0.25">
      <c r="A13" s="81" t="s">
        <v>22</v>
      </c>
      <c r="B13" s="82"/>
      <c r="C13" s="83"/>
      <c r="D13" s="83"/>
      <c r="E13" s="83"/>
      <c r="F13" s="83"/>
      <c r="G13" s="84"/>
      <c r="H13" s="85"/>
      <c r="I13" s="86"/>
      <c r="J13" s="87"/>
      <c r="K13" s="88"/>
    </row>
    <row r="14" spans="1:11" x14ac:dyDescent="0.25">
      <c r="A14" s="81" t="s">
        <v>23</v>
      </c>
      <c r="B14" s="82"/>
      <c r="C14" s="83"/>
      <c r="D14" s="83"/>
      <c r="E14" s="83"/>
      <c r="F14" s="83"/>
      <c r="G14" s="84"/>
      <c r="H14" s="85"/>
      <c r="I14" s="86"/>
      <c r="J14" s="87"/>
      <c r="K14" s="88"/>
    </row>
    <row r="15" spans="1:11" x14ac:dyDescent="0.25">
      <c r="A15" s="81" t="s">
        <v>24</v>
      </c>
      <c r="B15" s="82"/>
      <c r="C15" s="83"/>
      <c r="D15" s="83"/>
      <c r="E15" s="83"/>
      <c r="F15" s="83"/>
      <c r="G15" s="84"/>
      <c r="H15" s="85"/>
      <c r="I15" s="86"/>
      <c r="J15" s="87"/>
      <c r="K15" s="88"/>
    </row>
    <row r="16" spans="1:11" x14ac:dyDescent="0.25">
      <c r="A16" s="81" t="s">
        <v>26</v>
      </c>
      <c r="B16" s="82"/>
      <c r="C16" s="83"/>
      <c r="D16" s="83"/>
      <c r="E16" s="83"/>
      <c r="F16" s="83"/>
      <c r="G16" s="84"/>
      <c r="H16" s="85"/>
      <c r="I16" s="86"/>
      <c r="J16" s="87"/>
      <c r="K16" s="88"/>
    </row>
    <row r="17" spans="1:11" x14ac:dyDescent="0.25">
      <c r="A17" s="81" t="s">
        <v>29</v>
      </c>
      <c r="B17" s="82"/>
      <c r="C17" s="83"/>
      <c r="D17" s="83"/>
      <c r="E17" s="83"/>
      <c r="F17" s="83"/>
      <c r="G17" s="84"/>
      <c r="H17" s="85"/>
      <c r="I17" s="86"/>
      <c r="J17" s="87"/>
      <c r="K17" s="88"/>
    </row>
    <row r="18" spans="1:11" x14ac:dyDescent="0.25">
      <c r="A18" s="81" t="s">
        <v>32</v>
      </c>
      <c r="B18" s="82"/>
      <c r="C18" s="83"/>
      <c r="D18" s="83"/>
      <c r="E18" s="83"/>
      <c r="F18" s="83"/>
      <c r="G18" s="84"/>
      <c r="H18" s="85"/>
      <c r="I18" s="86"/>
      <c r="J18" s="87"/>
      <c r="K18" s="88"/>
    </row>
    <row r="19" spans="1:11" x14ac:dyDescent="0.25">
      <c r="A19" s="81" t="s">
        <v>35</v>
      </c>
      <c r="B19" s="82"/>
      <c r="C19" s="83"/>
      <c r="D19" s="83"/>
      <c r="E19" s="83"/>
      <c r="F19" s="83"/>
      <c r="G19" s="84"/>
      <c r="H19" s="85"/>
      <c r="I19" s="86"/>
      <c r="J19" s="87"/>
      <c r="K19" s="88"/>
    </row>
    <row r="20" spans="1:11" x14ac:dyDescent="0.25">
      <c r="A20" s="81" t="s">
        <v>38</v>
      </c>
      <c r="B20" s="82"/>
      <c r="C20" s="83"/>
      <c r="D20" s="83"/>
      <c r="E20" s="83"/>
      <c r="F20" s="83"/>
      <c r="G20" s="84"/>
      <c r="H20" s="85"/>
      <c r="I20" s="86"/>
      <c r="J20" s="87"/>
      <c r="K20" s="88"/>
    </row>
    <row r="21" spans="1:11" x14ac:dyDescent="0.25">
      <c r="A21" s="81" t="s">
        <v>41</v>
      </c>
      <c r="B21" s="89"/>
      <c r="C21" s="90"/>
      <c r="D21" s="90"/>
      <c r="E21" s="90"/>
      <c r="F21" s="90"/>
      <c r="G21" s="91"/>
      <c r="H21" s="92"/>
      <c r="I21" s="86"/>
      <c r="J21" s="93"/>
      <c r="K21" s="94"/>
    </row>
    <row r="22" spans="1:11" ht="15.75" thickBot="1" x14ac:dyDescent="0.3">
      <c r="A22" s="81" t="s">
        <v>44</v>
      </c>
      <c r="B22" s="89"/>
      <c r="C22" s="90"/>
      <c r="D22" s="90"/>
      <c r="E22" s="90"/>
      <c r="F22" s="90"/>
      <c r="G22" s="91"/>
      <c r="H22" s="92"/>
      <c r="I22" s="95"/>
      <c r="J22" s="93"/>
      <c r="K22" s="94"/>
    </row>
    <row r="23" spans="1:11" ht="19.5" thickBot="1" x14ac:dyDescent="0.3">
      <c r="A23" s="120" t="s">
        <v>101</v>
      </c>
      <c r="B23" s="121"/>
      <c r="C23" s="122"/>
      <c r="D23" s="96">
        <f>SUM(D5:D22)</f>
        <v>0</v>
      </c>
      <c r="E23" s="96"/>
      <c r="F23" s="96"/>
      <c r="G23" s="96"/>
      <c r="H23" s="123" t="s">
        <v>144</v>
      </c>
      <c r="I23" s="124"/>
      <c r="J23" s="97">
        <f>D23*0.5</f>
        <v>0</v>
      </c>
      <c r="K23" s="98"/>
    </row>
    <row r="24" spans="1:11" ht="16.5" thickBot="1" x14ac:dyDescent="0.3">
      <c r="A24" s="101" t="s">
        <v>145</v>
      </c>
      <c r="B24" s="102"/>
      <c r="C24" s="102"/>
      <c r="D24" s="102"/>
      <c r="E24" s="102"/>
      <c r="F24" s="102"/>
      <c r="G24" s="103"/>
      <c r="H24" s="104" t="s">
        <v>146</v>
      </c>
      <c r="I24" s="105"/>
      <c r="J24" s="105"/>
      <c r="K24" s="106"/>
    </row>
    <row r="25" spans="1:11" ht="19.5" thickBot="1" x14ac:dyDescent="0.3">
      <c r="A25" s="107" t="s">
        <v>147</v>
      </c>
      <c r="B25" s="108"/>
      <c r="C25" s="108"/>
      <c r="D25" s="108"/>
      <c r="E25" s="108"/>
      <c r="F25" s="108"/>
      <c r="G25" s="108"/>
      <c r="H25" s="99"/>
      <c r="I25" s="99"/>
      <c r="J25" s="99"/>
      <c r="K25" s="100"/>
    </row>
  </sheetData>
  <mergeCells count="9">
    <mergeCell ref="A24:G24"/>
    <mergeCell ref="H24:K24"/>
    <mergeCell ref="A25:G25"/>
    <mergeCell ref="A1:K1"/>
    <mergeCell ref="A2:I2"/>
    <mergeCell ref="J2:K2"/>
    <mergeCell ref="A3:K3"/>
    <mergeCell ref="A23:C23"/>
    <mergeCell ref="H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SPECIFIKACIJA RAČUNA ASK</vt:lpstr>
      <vt:lpstr>EVIDENCIJA DOSTAVE DG MATERIJAL</vt:lpstr>
      <vt:lpstr>EVIDENCIJA PRIJEVOZA</vt:lpstr>
      <vt:lpstr>'SPECIFIKACIJA RAČUNA ASK'!Podrucje_ispisa</vt:lpstr>
      <vt:lpstr>ukupno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Vešligaj</dc:creator>
  <cp:keywords/>
  <dc:description/>
  <cp:lastModifiedBy>Irena Đuran</cp:lastModifiedBy>
  <cp:revision/>
  <cp:lastPrinted>2025-03-19T08:06:10Z</cp:lastPrinted>
  <dcterms:created xsi:type="dcterms:W3CDTF">2020-05-13T12:47:33Z</dcterms:created>
  <dcterms:modified xsi:type="dcterms:W3CDTF">2026-06-17T09:13:27Z</dcterms:modified>
  <cp:category/>
  <cp:contentStatus/>
</cp:coreProperties>
</file>